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https://aminerals-my.sharepoint.com/personal/spueblas_aminerals_cl/Documents/Documentos/Databook - Version 3/"/>
    </mc:Choice>
  </mc:AlternateContent>
  <xr:revisionPtr revIDLastSave="0" documentId="13_ncr:1_{6CAD238A-D4D2-4756-B586-BA54822D8FC1}" xr6:coauthVersionLast="47" xr6:coauthVersionMax="47" xr10:uidLastSave="{00000000-0000-0000-0000-000000000000}"/>
  <bookViews>
    <workbookView xWindow="-110" yWindow="-110" windowWidth="19420" windowHeight="11620" tabRatio="821" xr2:uid="{00000000-000D-0000-FFFF-FFFF00000000}"/>
  </bookViews>
  <sheets>
    <sheet name="Introduction" sheetId="32" r:id="rId1"/>
    <sheet name="Tab index" sheetId="10" r:id="rId2"/>
    <sheet name="GRI - SDG Index" sheetId="46" r:id="rId3"/>
    <sheet name="External Verification Reports" sheetId="47" r:id="rId4"/>
    <sheet name="Economic" sheetId="33" r:id="rId5"/>
    <sheet name="Corporate Governance" sheetId="25" r:id="rId6"/>
    <sheet name="Compliance" sheetId="50" r:id="rId7"/>
    <sheet name="Supply" sheetId="51" r:id="rId8"/>
    <sheet name="Labour Practice" sheetId="52" r:id="rId9"/>
    <sheet name="Health and Safety" sheetId="53" r:id="rId10"/>
    <sheet name="Environment" sheetId="26" r:id="rId11"/>
    <sheet name="ICMM Water Commitments" sheetId="28" r:id="rId12"/>
    <sheet name="ICMM Water - MD" sheetId="54" r:id="rId13"/>
    <sheet name="ICMM Water - MD Operations" sheetId="20" r:id="rId14"/>
    <sheet name="SASB - MD" sheetId="21" r:id="rId15"/>
    <sheet name="Copper Mark" sheetId="14" r:id="rId16"/>
    <sheet name="Performance Expectations ICMM" sheetId="44" r:id="rId17"/>
  </sheets>
  <externalReferences>
    <externalReference r:id="rId18"/>
  </externalReferences>
  <definedNames>
    <definedName name="_xlnm._FilterDatabase" localSheetId="6" hidden="1">Compliance!$A$10:$AQ$10</definedName>
    <definedName name="_xlnm._FilterDatabase" localSheetId="5" hidden="1">'Corporate Governance'!$A$12:$H$39</definedName>
    <definedName name="_xlnm._FilterDatabase" localSheetId="10" hidden="1">Environment!$A$10:$AQ$10</definedName>
    <definedName name="_xlnm._FilterDatabase" localSheetId="9" hidden="1">'Health and Safety'!$A$11:$AR$11</definedName>
    <definedName name="_xlnm._FilterDatabase" localSheetId="8" hidden="1">'Labour Practice'!$A$10:$AQ$10</definedName>
    <definedName name="_xlnm._FilterDatabase" localSheetId="14" hidden="1">'SASB - MD'!$A$10:$E$37</definedName>
    <definedName name="_xlnm._FilterDatabase" localSheetId="7" hidden="1">Supply!$A$10:$EI$10</definedName>
    <definedName name="rf">[1]Listas!$G$2:$G$5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AQ26" i="26" l="1"/>
  <c r="AP26" i="26"/>
  <c r="AO26" i="26"/>
  <c r="AN26" i="26"/>
  <c r="AM26" i="26"/>
  <c r="AL26" i="26"/>
  <c r="AK26" i="26"/>
  <c r="AJ26" i="26"/>
  <c r="AI26" i="26"/>
  <c r="AH26" i="26"/>
  <c r="AG26" i="26"/>
  <c r="AF26" i="26"/>
  <c r="AE26" i="26"/>
  <c r="AD26" i="26"/>
  <c r="AC26" i="26"/>
  <c r="AB26" i="26"/>
  <c r="AA27" i="26"/>
  <c r="Z27" i="26"/>
  <c r="Y27" i="26"/>
  <c r="X27" i="26"/>
  <c r="W27" i="26"/>
  <c r="V27" i="26"/>
  <c r="U27" i="26"/>
  <c r="T27" i="26"/>
  <c r="AA26" i="26"/>
  <c r="Z26" i="26"/>
  <c r="Y26" i="26"/>
  <c r="X26" i="26"/>
  <c r="W26" i="26"/>
  <c r="V26" i="26"/>
  <c r="U26" i="26"/>
  <c r="T26" i="26"/>
  <c r="Q26" i="26"/>
  <c r="S27" i="26"/>
  <c r="S26" i="26"/>
  <c r="R27" i="26"/>
  <c r="Q27" i="26"/>
  <c r="P27" i="26"/>
  <c r="O27" i="26"/>
  <c r="N27" i="26"/>
  <c r="M27" i="26"/>
  <c r="L27" i="26"/>
  <c r="R26" i="26"/>
  <c r="P26" i="26"/>
  <c r="O26" i="26"/>
  <c r="N26" i="26"/>
  <c r="M26" i="26"/>
  <c r="L26" i="26"/>
  <c r="K17" i="26"/>
  <c r="I17" i="26"/>
  <c r="K27" i="26" l="1"/>
  <c r="K26" i="26"/>
  <c r="E27" i="26"/>
  <c r="F27" i="26"/>
  <c r="G27" i="26"/>
  <c r="H27" i="26"/>
  <c r="I27" i="26"/>
  <c r="J27" i="26"/>
  <c r="F26" i="26"/>
  <c r="G26" i="26"/>
  <c r="H26" i="26"/>
  <c r="I26" i="26"/>
  <c r="J26" i="26"/>
  <c r="E26" i="26"/>
  <c r="D27" i="26"/>
  <c r="D26" i="26"/>
  <c r="F14" i="21" l="1"/>
  <c r="F12" i="21"/>
  <c r="F15" i="21"/>
  <c r="F35" i="21" l="1"/>
  <c r="F34" i="21"/>
  <c r="F33" i="21"/>
  <c r="F24" i="21" l="1"/>
  <c r="F22" i="21"/>
  <c r="F21" i="21"/>
  <c r="F23" i="21"/>
  <c r="F20" i="21" l="1"/>
</calcChain>
</file>

<file path=xl/sharedStrings.xml><?xml version="1.0" encoding="utf-8"?>
<sst xmlns="http://schemas.openxmlformats.org/spreadsheetml/2006/main" count="2753" uniqueCount="1095">
  <si>
    <t xml:space="preserve">Antofagasta PLC
  ESG Databook </t>
  </si>
  <si>
    <t>Antofagasta PLC ESG Databook</t>
  </si>
  <si>
    <r>
      <rPr>
        <sz val="12"/>
        <color rgb="FF000000"/>
        <rFont val="Calibri"/>
        <family val="2"/>
      </rPr>
      <t xml:space="preserve">The information presented in the ESG Databook, relates to data requirements from different ESG Standards and data frequently asked by our stakeholders. Additional data may be available on request. Please contact: </t>
    </r>
    <r>
      <rPr>
        <i/>
        <sz val="12"/>
        <color rgb="FF000000"/>
        <rFont val="Calibri"/>
        <family val="2"/>
      </rPr>
      <t>sustainability@aminerals.cl</t>
    </r>
  </si>
  <si>
    <t>This document is intended for use in conjunction with our website, the Annual Report, Sustainability Report, Climate Change Report, TCFD Progress Report, Social Management Report and Tax Report.</t>
  </si>
  <si>
    <t>Boundary and scope</t>
  </si>
  <si>
    <t>Mining Division includes Antofagasta PLC’s four copper mines in Chile: Minera Los Pelambres, Centinela, Antucoya and Zaldívar.</t>
  </si>
  <si>
    <t>Transport Division refers to Ferrocarril de Antofagasta a Bolivia (FCAB).</t>
  </si>
  <si>
    <t>All monetary figures in this report are expressed in USD unless otherwise specified.</t>
  </si>
  <si>
    <t>Key</t>
  </si>
  <si>
    <t> </t>
  </si>
  <si>
    <t>Data available</t>
  </si>
  <si>
    <t>Not available</t>
  </si>
  <si>
    <t>Not applicable</t>
  </si>
  <si>
    <t>Data hierarchy</t>
  </si>
  <si>
    <r>
      <rPr>
        <b/>
        <sz val="11"/>
        <color rgb="FF000000"/>
        <rFont val="Calibri"/>
        <family val="2"/>
      </rPr>
      <t>Indicators:</t>
    </r>
    <r>
      <rPr>
        <sz val="11"/>
        <color rgb="FF000000"/>
        <rFont val="Calibri"/>
        <family val="2"/>
      </rPr>
      <t xml:space="preserve"> Key Performance Indicators</t>
    </r>
  </si>
  <si>
    <t>Section</t>
  </si>
  <si>
    <t>Content</t>
  </si>
  <si>
    <t>Corporate Governance</t>
  </si>
  <si>
    <t>Quantitative data of Antofagasta PLC's board.</t>
  </si>
  <si>
    <t>Supply</t>
  </si>
  <si>
    <t>Quantitative data of Antofagasta PLC's supply chain, disaggregated by mining company, transport division and consolidated PLC.</t>
  </si>
  <si>
    <t>Labour Practices</t>
  </si>
  <si>
    <t>Quantitative data of Antofagasta PLC's labour practices, disaggregated by mining company, transport division and consolidated PLC.</t>
  </si>
  <si>
    <t>Health and Safety</t>
  </si>
  <si>
    <t>Quantitative data of Antofagasta PLC's health and safety performance, disaggregated by mining company, transport division and consolidated PLC.</t>
  </si>
  <si>
    <t>Environmental Management</t>
  </si>
  <si>
    <t>Quantitative data of Antofagasta PLC's environmental performance, disaggregated by mining company, transport division and consolidated PLC.</t>
  </si>
  <si>
    <t>Copper Mark</t>
  </si>
  <si>
    <t>Results of Copper Mark evaluations.</t>
  </si>
  <si>
    <t>Performance Expectations</t>
  </si>
  <si>
    <t>Results of ICMM's Performance Expectations audit.</t>
  </si>
  <si>
    <t>ICMM Reporting Commitments</t>
  </si>
  <si>
    <t>Qualitative data of ICMM minimum reporting commitments.</t>
  </si>
  <si>
    <t>ICMM Water - MD</t>
  </si>
  <si>
    <t>Quantitative data ICMM water, consolidated Mining Division.</t>
  </si>
  <si>
    <t>ICMM Water - MD Operations</t>
  </si>
  <si>
    <t>Quantitative data ICMM water, breakdown by mining operations.</t>
  </si>
  <si>
    <t xml:space="preserve"> SASB - MD Operations</t>
  </si>
  <si>
    <t>Quantitative data of Antofagasta PLC's economic performance, disaggregated by mining company, transport division and consolidated PLC.</t>
  </si>
  <si>
    <t>Disclosure</t>
  </si>
  <si>
    <t>Location</t>
  </si>
  <si>
    <t>Omission</t>
  </si>
  <si>
    <t>SDG</t>
  </si>
  <si>
    <t>GRI 2: General Disclosures 2021</t>
  </si>
  <si>
    <t>2-1</t>
  </si>
  <si>
    <t>Organizational details</t>
  </si>
  <si>
    <t>2-2</t>
  </si>
  <si>
    <t>Entities included in the organization’s sustainability reporting</t>
  </si>
  <si>
    <t>2-3</t>
  </si>
  <si>
    <t>Reporting period, frequency and contact point</t>
  </si>
  <si>
    <t>2-4</t>
  </si>
  <si>
    <t>Restatements of information</t>
  </si>
  <si>
    <t>2-5</t>
  </si>
  <si>
    <t>External assurance</t>
  </si>
  <si>
    <t>2-6</t>
  </si>
  <si>
    <t>Activities, value chain and other business relationships</t>
  </si>
  <si>
    <t>2-7</t>
  </si>
  <si>
    <t>Employees</t>
  </si>
  <si>
    <t>2-8</t>
  </si>
  <si>
    <t>Workers who are not employees</t>
  </si>
  <si>
    <t>2-9</t>
  </si>
  <si>
    <t>Governance structure and composition</t>
  </si>
  <si>
    <t>2-10</t>
  </si>
  <si>
    <t>Nomination and selection of the highest governance body</t>
  </si>
  <si>
    <t>2-11</t>
  </si>
  <si>
    <t>Chair of the highest governance body</t>
  </si>
  <si>
    <t>2-12</t>
  </si>
  <si>
    <t>Role of the highest governance body in overseeing the management of impacts</t>
  </si>
  <si>
    <t>2-13</t>
  </si>
  <si>
    <t>Delegation of responsibility for managing impacts</t>
  </si>
  <si>
    <t>2-14</t>
  </si>
  <si>
    <t>Role of the highest governance body in sustainability reporting</t>
  </si>
  <si>
    <t>2-15</t>
  </si>
  <si>
    <t>Conflicts of interest</t>
  </si>
  <si>
    <t>2-16</t>
  </si>
  <si>
    <t>Communication of critical concerns</t>
  </si>
  <si>
    <t>2-17</t>
  </si>
  <si>
    <t>Collective knowledge of the highest governance body</t>
  </si>
  <si>
    <t>2-18</t>
  </si>
  <si>
    <t>Evaluation of the performance of the highest governance body</t>
  </si>
  <si>
    <t>2-19</t>
  </si>
  <si>
    <t>Remuneration policies</t>
  </si>
  <si>
    <t>2-20</t>
  </si>
  <si>
    <t>Process to determine remuneration</t>
  </si>
  <si>
    <t>2-21</t>
  </si>
  <si>
    <t>Annual total compensation ratio</t>
  </si>
  <si>
    <t>2-22</t>
  </si>
  <si>
    <t>Statement on sustainable development strategy</t>
  </si>
  <si>
    <t>2-23</t>
  </si>
  <si>
    <t>Policy commitments</t>
  </si>
  <si>
    <t>2-24</t>
  </si>
  <si>
    <t>Embedding policy commitments</t>
  </si>
  <si>
    <t>2-25</t>
  </si>
  <si>
    <t>Processes to remediate negative impacts</t>
  </si>
  <si>
    <t>2-26</t>
  </si>
  <si>
    <t>Mechanisms for seeking advice and raising concerns</t>
  </si>
  <si>
    <t>2-27</t>
  </si>
  <si>
    <t>Compliance with laws and regulations</t>
  </si>
  <si>
    <t>2-28</t>
  </si>
  <si>
    <t>Membership associations</t>
  </si>
  <si>
    <t>2-29</t>
  </si>
  <si>
    <t>Approach to stakeholder engagement</t>
  </si>
  <si>
    <t>2-30</t>
  </si>
  <si>
    <t>Collective bargaining agreements</t>
  </si>
  <si>
    <t>GRI 3: Material Topics 2021</t>
  </si>
  <si>
    <t>3-1</t>
  </si>
  <si>
    <t>Process to determine material topics</t>
  </si>
  <si>
    <t>3-2</t>
  </si>
  <si>
    <t>List of material topics</t>
  </si>
  <si>
    <t>3-3</t>
  </si>
  <si>
    <t>Management of material topics</t>
  </si>
  <si>
    <t>GRI 201: Economic Performance 2016</t>
  </si>
  <si>
    <t>201-1</t>
  </si>
  <si>
    <t>Direct economic value generated and distributed</t>
  </si>
  <si>
    <t>201-2</t>
  </si>
  <si>
    <t>Financial implications and other risks and opportunities due to climate change</t>
  </si>
  <si>
    <t>201-3</t>
  </si>
  <si>
    <t>Defined benefit plan obligations and other retirement plans</t>
  </si>
  <si>
    <t>201-4</t>
  </si>
  <si>
    <t>Financial assistance received from government</t>
  </si>
  <si>
    <t>GRI 202: Market Presence 2016</t>
  </si>
  <si>
    <t>202-1</t>
  </si>
  <si>
    <t>Ratios of standard entry level wage by gender compared to local minimum wage</t>
  </si>
  <si>
    <t>202-2</t>
  </si>
  <si>
    <t>Proportion of senior management hired from the local community</t>
  </si>
  <si>
    <t>GRI 203: Indirect Economic Impacts 2016</t>
  </si>
  <si>
    <t>203-1</t>
  </si>
  <si>
    <t>Infrastructure investments and services supported</t>
  </si>
  <si>
    <t>203-2</t>
  </si>
  <si>
    <t>Significant indirect economic impacts</t>
  </si>
  <si>
    <t>GRI 204: Procurement Practices 2016</t>
  </si>
  <si>
    <t>204-1</t>
  </si>
  <si>
    <t>Proportion of spending on local suppliers</t>
  </si>
  <si>
    <t>GRI 205: Anti-corruption 2016</t>
  </si>
  <si>
    <t>205-1</t>
  </si>
  <si>
    <t>Operations assessed for risks related to corruption</t>
  </si>
  <si>
    <t>205-2</t>
  </si>
  <si>
    <t>Communication and training about anti-corruption policies and procedures</t>
  </si>
  <si>
    <t>205-3</t>
  </si>
  <si>
    <t>Confirmed incidents of corruption and actions taken</t>
  </si>
  <si>
    <t>GRI 207: Tax 2019</t>
  </si>
  <si>
    <t>207-1</t>
  </si>
  <si>
    <t>Approach to tax</t>
  </si>
  <si>
    <t>207-2</t>
  </si>
  <si>
    <t>Tax governance, control, and risk management</t>
  </si>
  <si>
    <t>207-3</t>
  </si>
  <si>
    <t>Stakeholder engagement and management of concerns related to tax</t>
  </si>
  <si>
    <t>207-4</t>
  </si>
  <si>
    <t>Country-by-country reporting</t>
  </si>
  <si>
    <t>GRI 302: Energy 2016</t>
  </si>
  <si>
    <t>302-1</t>
  </si>
  <si>
    <t>Energy consumption within the organization</t>
  </si>
  <si>
    <t>302-2</t>
  </si>
  <si>
    <t>Energy consumption outside of the organization</t>
  </si>
  <si>
    <t>302-3</t>
  </si>
  <si>
    <t>Energy intensity</t>
  </si>
  <si>
    <t>302-4</t>
  </si>
  <si>
    <t>Reduction of energy consumption</t>
  </si>
  <si>
    <t>302-5</t>
  </si>
  <si>
    <t>Reductions in energy requirements of products and services</t>
  </si>
  <si>
    <t>GRI 303: Water and Effluents 2018</t>
  </si>
  <si>
    <t>303-1</t>
  </si>
  <si>
    <t>Interactions with water as a shared resource</t>
  </si>
  <si>
    <t>303-2</t>
  </si>
  <si>
    <t>Management of water discharge-related impacts</t>
  </si>
  <si>
    <t>303-3</t>
  </si>
  <si>
    <t>Water withdrawal</t>
  </si>
  <si>
    <t>303-4</t>
  </si>
  <si>
    <t>Water discharge</t>
  </si>
  <si>
    <t>303-5</t>
  </si>
  <si>
    <t>Water consumption</t>
  </si>
  <si>
    <t>GRI 304: Biodiversity 2016</t>
  </si>
  <si>
    <t>304-1</t>
  </si>
  <si>
    <t>Operational sites owned, leased, managed in, or adjacent to, protected areas and areas of high biodiversity value outside protected areas</t>
  </si>
  <si>
    <t>304-2</t>
  </si>
  <si>
    <t>Significant impacts of activities, products and services on biodiversity</t>
  </si>
  <si>
    <t>304-3</t>
  </si>
  <si>
    <t>Habitats protected or restored</t>
  </si>
  <si>
    <t>304-4</t>
  </si>
  <si>
    <t>IUCN Red List species and national conservation list species with habitats in areas affected by operations</t>
  </si>
  <si>
    <t>GRI 305: Emissions 2016</t>
  </si>
  <si>
    <t>305-1</t>
  </si>
  <si>
    <t>Direct (Scope 1) GHG emissions</t>
  </si>
  <si>
    <t>305-2</t>
  </si>
  <si>
    <t>Energy indirect (Scope 2) GHG emissions</t>
  </si>
  <si>
    <t>305-3</t>
  </si>
  <si>
    <t>Other indirect (Scope 3) GHG emissions</t>
  </si>
  <si>
    <t>305-4</t>
  </si>
  <si>
    <t>GHG emissions intensity</t>
  </si>
  <si>
    <t>305-5</t>
  </si>
  <si>
    <t>Reduction of GHG emissions</t>
  </si>
  <si>
    <t>305-6</t>
  </si>
  <si>
    <t>Emissions of ozone-depleting substances (ODS)</t>
  </si>
  <si>
    <t>305-7</t>
  </si>
  <si>
    <t>Nitrogen oxides (NOx), sulfur oxides (SOx), and other significant air emissions</t>
  </si>
  <si>
    <t>GRI 306: Waste 2020</t>
  </si>
  <si>
    <t>306-1</t>
  </si>
  <si>
    <t>Waste generation and significant waste-related impacts</t>
  </si>
  <si>
    <t>306-2</t>
  </si>
  <si>
    <t>Management of significant waste-related impacts</t>
  </si>
  <si>
    <t>306-3</t>
  </si>
  <si>
    <t>Waste generated</t>
  </si>
  <si>
    <t>306-4</t>
  </si>
  <si>
    <t>Waste diverted from disposal</t>
  </si>
  <si>
    <t>306-5</t>
  </si>
  <si>
    <t>Waste directed to disposal</t>
  </si>
  <si>
    <t>GRI 308: Supplier Environmental Assessment 2016</t>
  </si>
  <si>
    <t>308-1</t>
  </si>
  <si>
    <t>New suppliers that were screened using environmental criteria</t>
  </si>
  <si>
    <t>308-2</t>
  </si>
  <si>
    <t>Negative environmental impacts in the supply chain and actions taken</t>
  </si>
  <si>
    <t>GRI 401: Employment 2016</t>
  </si>
  <si>
    <t>401-1</t>
  </si>
  <si>
    <t>New employee hires and employee turnover</t>
  </si>
  <si>
    <t>401-2</t>
  </si>
  <si>
    <t>Benefits provided to full-time employees that are not provided to temporary or part-time employees</t>
  </si>
  <si>
    <t>401-3</t>
  </si>
  <si>
    <t>Parental leave</t>
  </si>
  <si>
    <t>GRI 403: Occupational Health and Safety 2018</t>
  </si>
  <si>
    <t>403-1</t>
  </si>
  <si>
    <t>403-1 Occupational health and safety management system</t>
  </si>
  <si>
    <t>403-2</t>
  </si>
  <si>
    <t>403-2 Hazard identification, risk assessment, and incident investigation</t>
  </si>
  <si>
    <t>403-3</t>
  </si>
  <si>
    <t>403-3 Occupational health services</t>
  </si>
  <si>
    <t>403-4</t>
  </si>
  <si>
    <t>403-4 Worker participation, consultation, and communication on occupational health and safety</t>
  </si>
  <si>
    <t>403-5</t>
  </si>
  <si>
    <t>403-5 Worker training on occupational health and safety</t>
  </si>
  <si>
    <t>403-6</t>
  </si>
  <si>
    <t>403-6 Promotion of worker health</t>
  </si>
  <si>
    <t>403-7</t>
  </si>
  <si>
    <t>403-7 Prevention and mitigation of occupational health and safety impacts directly linked by business relationships</t>
  </si>
  <si>
    <t>403-8</t>
  </si>
  <si>
    <t>403-8 Workers covered by an occupational health and safety management system</t>
  </si>
  <si>
    <t>403-9</t>
  </si>
  <si>
    <t>403-9 Work-related injuries</t>
  </si>
  <si>
    <t>403-10</t>
  </si>
  <si>
    <t>403-10 Work-related ill health</t>
  </si>
  <si>
    <t>GRI 404: Training and Education 2016</t>
  </si>
  <si>
    <t>404-1</t>
  </si>
  <si>
    <t>404-1 Average hours of training per year per employee</t>
  </si>
  <si>
    <t>404-2</t>
  </si>
  <si>
    <t>404-2 Programs for upgrading employee skills and transition assistance programs</t>
  </si>
  <si>
    <t>404-3</t>
  </si>
  <si>
    <t>404-3 Percentage of employees receiving regular performance and career development reviews</t>
  </si>
  <si>
    <t>GRI 405: Diversity and Equal Opportunity 2016</t>
  </si>
  <si>
    <t>405-1</t>
  </si>
  <si>
    <t>405-1 Diversity of governance bodies and employees</t>
  </si>
  <si>
    <t>405-2</t>
  </si>
  <si>
    <t>405-2 Ratio of basic salary and remuneration of women to men</t>
  </si>
  <si>
    <t>GRI 406: Non-discrimination 2016</t>
  </si>
  <si>
    <t>406-1</t>
  </si>
  <si>
    <t>406-1 Incidents of discrimination and corrective actions taken</t>
  </si>
  <si>
    <t>GRI 407: Freedom of Association and Collective Bargaining 2016</t>
  </si>
  <si>
    <t>407-1</t>
  </si>
  <si>
    <t>407-1 Operations and suppliers in which the right to freedom of association and collective bargaining may be at risk</t>
  </si>
  <si>
    <t>GRI 408: Child Labor 2016</t>
  </si>
  <si>
    <t>408-1</t>
  </si>
  <si>
    <t>408-1 Operations and suppliers at significant risk for incidents of child labor</t>
  </si>
  <si>
    <t>GRI 409: Forced or Compulsory Labor 2016</t>
  </si>
  <si>
    <t>409-1</t>
  </si>
  <si>
    <t>409-1 Operations and suppliers at significant risk for incidents of forced or compulsory labor</t>
  </si>
  <si>
    <t>GRI 410: Security Practices 2016</t>
  </si>
  <si>
    <t>410-1</t>
  </si>
  <si>
    <t>410-1 Security personnel trained in human rights policies or procedures</t>
  </si>
  <si>
    <t>GRI 411: Rights of Indigenous Peoples 2016</t>
  </si>
  <si>
    <t>411-1</t>
  </si>
  <si>
    <t>411-1 Incidents of violations involving rights of indigenous peoples</t>
  </si>
  <si>
    <t>GRI 413: Local Communities 2016</t>
  </si>
  <si>
    <t>413-1</t>
  </si>
  <si>
    <t>413-1 Operations with local community engagement, impact assessments, and development programs</t>
  </si>
  <si>
    <t>413-2</t>
  </si>
  <si>
    <t>413-2 Operations with significant actual and potential negative impacts on local communities</t>
  </si>
  <si>
    <t>GRI 414: Supplier Social Assessment 2016</t>
  </si>
  <si>
    <t>414-1</t>
  </si>
  <si>
    <t>414-1 New suppliers that were screened using social criteria</t>
  </si>
  <si>
    <t>414-2</t>
  </si>
  <si>
    <t>414-2 Negative social impacts in the supply chain and actions taken</t>
  </si>
  <si>
    <t>GRI 415: Public Policy 2016</t>
  </si>
  <si>
    <t>415-1</t>
  </si>
  <si>
    <t>415-1 Political contributions</t>
  </si>
  <si>
    <t>Antofagasta Minerals
      ESG Databook</t>
  </si>
  <si>
    <r>
      <rPr>
        <b/>
        <sz val="18"/>
        <rFont val="Calibri"/>
        <family val="2"/>
        <scheme val="minor"/>
      </rPr>
      <t>»</t>
    </r>
    <r>
      <rPr>
        <sz val="12"/>
        <rFont val="Calibri"/>
        <family val="2"/>
        <scheme val="minor"/>
      </rPr>
      <t xml:space="preserve"> Results of Copper Mark evaluations.</t>
    </r>
  </si>
  <si>
    <t xml:space="preserve">Copper Mark Criteria </t>
  </si>
  <si>
    <t>View Report</t>
  </si>
  <si>
    <t xml:space="preserve">Centinela </t>
  </si>
  <si>
    <t>Zaldívar</t>
  </si>
  <si>
    <t>Antucoya</t>
  </si>
  <si>
    <t>Pelambres</t>
  </si>
  <si>
    <t xml:space="preserve">Legal Compliance </t>
  </si>
  <si>
    <t xml:space="preserve">Fully meets </t>
  </si>
  <si>
    <t xml:space="preserve">Business integrity </t>
  </si>
  <si>
    <t xml:space="preserve">Stakeholder engagement </t>
  </si>
  <si>
    <t>Fully meets</t>
  </si>
  <si>
    <t xml:space="preserve">Business relationships </t>
  </si>
  <si>
    <t xml:space="preserve">Child labour </t>
  </si>
  <si>
    <t xml:space="preserve">Forced labour </t>
  </si>
  <si>
    <t xml:space="preserve">Freedom of association and collective bargaining </t>
  </si>
  <si>
    <t xml:space="preserve">Discrimination </t>
  </si>
  <si>
    <t xml:space="preserve">Gender equality </t>
  </si>
  <si>
    <t xml:space="preserve"> Fully meets </t>
  </si>
  <si>
    <t xml:space="preserve">Working hours </t>
  </si>
  <si>
    <t xml:space="preserve">Remuneration </t>
  </si>
  <si>
    <t xml:space="preserve">Occupational health and safety </t>
  </si>
  <si>
    <t>Partially meets</t>
  </si>
  <si>
    <t xml:space="preserve">Grievance mechanism </t>
  </si>
  <si>
    <t xml:space="preserve">Environmental risk management </t>
  </si>
  <si>
    <t xml:space="preserve">Greenhouse gas emissions (GHG) </t>
  </si>
  <si>
    <t xml:space="preserve">Energy consumption </t>
  </si>
  <si>
    <t xml:space="preserve">Freshwater management and conservation </t>
  </si>
  <si>
    <t xml:space="preserve">Waste management </t>
  </si>
  <si>
    <t xml:space="preserve">Tailings management </t>
  </si>
  <si>
    <t xml:space="preserve">Pollution </t>
  </si>
  <si>
    <t xml:space="preserve">Biodiversity and protected areas </t>
  </si>
  <si>
    <t>Mine closure and reclamation</t>
  </si>
  <si>
    <t>Community health and safety</t>
  </si>
  <si>
    <t xml:space="preserve">Community development </t>
  </si>
  <si>
    <t>Artisanal and small-scale mining</t>
  </si>
  <si>
    <t xml:space="preserve">Human rights </t>
  </si>
  <si>
    <t xml:space="preserve">Security and human rights </t>
  </si>
  <si>
    <t xml:space="preserve">Indigenous peoples’ rights </t>
  </si>
  <si>
    <t xml:space="preserve">Land acquisition and resettlement </t>
  </si>
  <si>
    <t xml:space="preserve">Cultural heritage </t>
  </si>
  <si>
    <t xml:space="preserve">Due diligence in mineral supply chains </t>
  </si>
  <si>
    <t xml:space="preserve">Transparency and disclosure </t>
  </si>
  <si>
    <t>» Results of Antofagasta Minerals Performance Expectations validation process.</t>
  </si>
  <si>
    <t>Performance Expectation</t>
  </si>
  <si>
    <t>Self-Assessment</t>
  </si>
  <si>
    <t>Validades Sites</t>
  </si>
  <si>
    <t>Principle 1: Apply ethical business practices and sound systems of corporate governance and transparency to support sustainable development</t>
  </si>
  <si>
    <t>1.1</t>
  </si>
  <si>
    <t>Establish systems to maintain compliance with applicable law.
Note: ICMM’s member companies are already required to comply with all applicable laws in the countries that they operate in. However, many stakeholders want mining companies to show that they have strong systems in place that ensure legal compliance.</t>
  </si>
  <si>
    <t>Meets</t>
  </si>
  <si>
    <t>Covered by equivalent programme Copper Mark</t>
  </si>
  <si>
    <t>1.2</t>
  </si>
  <si>
    <t>Implement policies and practices to prevent bribery, corruption and to publicly disclose facilitation payments.</t>
  </si>
  <si>
    <t>1.3</t>
  </si>
  <si>
    <t>Implement policies and standards consistent with the ICMM policy framework.</t>
  </si>
  <si>
    <t>N/A</t>
  </si>
  <si>
    <t xml:space="preserve">This ICMM PE is applicable at the corporate level only, and therefore does not apply to the operational level. </t>
  </si>
  <si>
    <t>1.4</t>
  </si>
  <si>
    <t>Assign accountability for sustainability performance at the Board and/or Executive Committee level.</t>
  </si>
  <si>
    <t>1.5</t>
  </si>
  <si>
    <t>Disclose the value and beneficiaries of financial and in-kind political contributions whether directly or through an intermediary.</t>
  </si>
  <si>
    <t>Principle 2: Integrate sustainable development in corporate strategy and decision-making processes</t>
  </si>
  <si>
    <t>2.1</t>
  </si>
  <si>
    <t>Integrate sustainable development principles into corporate strategy and decision-making processes relating to investments and in the design, operation and closure of facilities.</t>
  </si>
  <si>
    <t>2.2</t>
  </si>
  <si>
    <t>Support the adoption of responsible health and safety, environmental, human rights and labour policies and practices by joint venture partners, suppliers and contractors, based on risk.</t>
  </si>
  <si>
    <t xml:space="preserve">Principle 3: Respect human rights and the interests, cultures, customs and values of employees and communities affected by our activities </t>
  </si>
  <si>
    <t>3.1</t>
  </si>
  <si>
    <t>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</si>
  <si>
    <t>3.2</t>
  </si>
  <si>
    <t>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t>
  </si>
  <si>
    <t>3.3</t>
  </si>
  <si>
    <t>Implement, based on risk, a human rights and security approach consistent with the Voluntary Principles on Security &amp; Human Rights.</t>
  </si>
  <si>
    <t>3.4</t>
  </si>
  <si>
    <t>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</si>
  <si>
    <t>Covered by equivalent programme Copper Mark
Antucoya:Partially Meets due to Copper Mark criteria 13
corrective actions underway.</t>
  </si>
  <si>
    <t>3.5</t>
  </si>
  <si>
    <t>Remunerate employees with wages that equal or exceed legal requirements or represent a competitive wage within that job market (whichever is higher) and assign regular and overtime working hours within legally required limits.</t>
  </si>
  <si>
    <t>3.6</t>
  </si>
  <si>
    <t xml:space="preserve">Respect the rights, interests, aspirations, culture and natural resource-based livelihoods of Indigenous Peoples in project design, development and operation; apply the mitigation hierarchy to address adverse impacts; and deliver sustainable benefits for Indigenous Peoples. </t>
  </si>
  <si>
    <t>Covered by equivalent programme Copper Mark
Pelambres: Partially Meets due to Copper Mark corrective
actions underway.</t>
  </si>
  <si>
    <t>3.7</t>
  </si>
  <si>
    <t xml:space="preserve">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 </t>
  </si>
  <si>
    <t>Pelambres: Partially Meets due to Copper Mark corrective
actions underway.</t>
  </si>
  <si>
    <t>3.8</t>
  </si>
  <si>
    <t xml:space="preserve"> Implement policies and practices to respect the rights and interests of women and support diversity in the workplace.</t>
  </si>
  <si>
    <t xml:space="preserve">Principle 4:  Respect human rights and the interests, cultures, customs and values of employees and communities affected by our activities </t>
  </si>
  <si>
    <t>4.1</t>
  </si>
  <si>
    <t>Assess environmental and social risks and opportunities of new projects and of significant changes to existing operations in consultation with interested and affected stakeholders, and publicly disclose assessment results. 
Note: These should cover issues such as air, water, biodiversity, noise and vibration, health, safety, human rights, gender, cultural heritage and economic issues. The consultation process should be gender sensitive and inclusive of marginalised and vulnerable groups.</t>
  </si>
  <si>
    <t>4.2</t>
  </si>
  <si>
    <t xml:space="preserve">Undertake risk-based due diligence on conflict and human rights that aligns with the OECD Due Diligence Guidance on Conflict Affected and High Risk Areas, when operating in, or sourcing from, a conflict-affected or high risk area. </t>
  </si>
  <si>
    <t>4.3</t>
  </si>
  <si>
    <t xml:space="preserve">Implement risk-based controls to avoid/prevent, minimise, mitigate and/or remedy health, safety and environmental impacts to workers, local communities, cultural heritage and the natural environment, based upon a recognised international standard or management system. </t>
  </si>
  <si>
    <t>4.4</t>
  </si>
  <si>
    <t xml:space="preserve">Develop, maintain and test emergency response plans. Where risks to external stakeholders are significant, this should be in collaboration with potentially affected stakeholders and consistent with established industry good practice. </t>
  </si>
  <si>
    <t xml:space="preserve">Principle 5: Pursue continual improvement in health and safety performance with the ultimate goal of zero harm </t>
  </si>
  <si>
    <t>5.1</t>
  </si>
  <si>
    <t xml:space="preserve">Implement practices aimed at continually improving workplace health and safety, and monitor performance for the elimination of workplace fatalities, serious injuries and prevention of occupational diseases, based upon a recognised international standard or management system. </t>
  </si>
  <si>
    <t>5.2</t>
  </si>
  <si>
    <t>Provide workers with training in accordance with their responsibilities for health and safety, and implement health surveillance and risk-based monitoring programmes based on occupational exposures.</t>
  </si>
  <si>
    <t xml:space="preserve">Principle 6:  Pursue continual improvement in environmental performance issues, such as water stewardship, energy use and climate change </t>
  </si>
  <si>
    <t>6.1</t>
  </si>
  <si>
    <t xml:space="preserve">Plan and design for closure in consultation with relevant authorities and stakeholders, implement measures to address closure-related environmental and social aspects, and make financial provision to enable agreed closure and post-closure commitments to be realised. </t>
  </si>
  <si>
    <t>6.2</t>
  </si>
  <si>
    <t xml:space="preserve">Implement water stewardship practices that provide for strong and transparent water governance, effective management of water at operations, and collaboration with stakeholders at a catchment level to achieve responsible and sustainable water use. </t>
  </si>
  <si>
    <t>6.3</t>
  </si>
  <si>
    <t>Design, construct, operate, monitor and decommission tailings disposal/storage facilities using comprehensive, risk-based management and governance practices in line with internationally recognised good practice, to minimise the risk of catastrophic failure. 
Note: Riverine tailings, freshwater lake and/or shallow marine tailings disposal may be considered only if deemed to be the most environmentally and socially sound alternative, based on an objective and rigorous environmental and social impact assessment of tailings management alternatives. The scope of the assessment should be agreed between the member company and the host government.</t>
  </si>
  <si>
    <t>For Centinela and Pelambres the results are Partially Meets, as the companies are in the process of implementing the GISTM by 2023, and Zaldívar by 2025.</t>
  </si>
  <si>
    <t>6.4</t>
  </si>
  <si>
    <t xml:space="preserve">Apply the mitigation hierarchy to prevent pollution, manage releases and waste, and address potential impacts on human health and the environment. </t>
  </si>
  <si>
    <t>6.5</t>
  </si>
  <si>
    <t xml:space="preserve">Implement measures to improve energy efficiency and contribute to a low-carbon future, and report the outcomes based on internationally recognised protocols for measuring CO2 equivalent (GHG) emissions. </t>
  </si>
  <si>
    <t xml:space="preserve">Principle 7: Contribute to the conservation of biodiversity and integrated approaches to land-use planning </t>
  </si>
  <si>
    <t>7.1</t>
  </si>
  <si>
    <t xml:space="preserve">Neither explore nor develop new mines in World Heritage sites, respect legally designated protected areas, and design and operate any new operations or changes to existing operations to be compatible with the value for which such areas were designated. </t>
  </si>
  <si>
    <t>7.2</t>
  </si>
  <si>
    <t>Assess and address risks and impacts to biodiversity and ecosystem services by implementing the mitigation hierarchy, with the ambition of achieving no net loss to biodiversity. 
Note: The ambition of no net loss applies to new projects and major expansions to existing projects that impact biodiversity and ecosystem services.</t>
  </si>
  <si>
    <t xml:space="preserve">Principle 8: Facilitate and support the knowledge-base and systems for responsible design, use, re-use, recycling and disposal of products containing metals and minerals </t>
  </si>
  <si>
    <t>8.1</t>
  </si>
  <si>
    <t xml:space="preserve">In project design, operation and de-commissioning, implement cost-effective measures for the recovery, re-use or recycling of energy, natural resources, and materials. </t>
  </si>
  <si>
    <t>8.2</t>
  </si>
  <si>
    <t xml:space="preserve">Assess the hazards of the products of mining according to UN Globally Harmonised System of Hazard Classification and Labelling or equivalent relevant regulatory systems and communicate through safety data sheets and labelling as appropriate.  </t>
  </si>
  <si>
    <t xml:space="preserve">Principle 9:  Pursue continual improvement in social performance and contribute to the social, economic and institutional development of host countries and communities </t>
  </si>
  <si>
    <t>9.1</t>
  </si>
  <si>
    <t xml:space="preserve">Implement inclusive approaches with local communities to identify their development priorities and support activities that contribute to their lasting social and economic wellbeing, in partnership with government, civil society and development agencies, as appropriate. </t>
  </si>
  <si>
    <t>9.2</t>
  </si>
  <si>
    <t xml:space="preserve">Enable access by local enterprises to procurement and contracting opportunities across the project life-cycle, both directly and by encouraging larger contractors and suppliers, and also by supporting initiatives to enhance economic opportunities for local communities. </t>
  </si>
  <si>
    <t>9.3</t>
  </si>
  <si>
    <t xml:space="preserve">Conduct stakeholder engagement based upon an analysis of the local context and provide local stakeholders with access to effective mechanisms for seeking resolution of grievances related to the company and its activities. </t>
  </si>
  <si>
    <t>9.4</t>
  </si>
  <si>
    <t xml:space="preserve">Collaborate with government, where appropriate, to support improvements in environmental and social practices of local Artisanal and Small-scale Mining (ASM). </t>
  </si>
  <si>
    <t>Principle 10: Proactively engage key stakeholders on sustainable development challenges and opportunities in an open and transparent manner. Effectively report and independently verify progress and performance.</t>
  </si>
  <si>
    <t>10.1</t>
  </si>
  <si>
    <t xml:space="preserve">Identify and engage with key corporate-level external stakeholders on sustainable development issues in an open and transparent manner. </t>
  </si>
  <si>
    <t>10.2</t>
  </si>
  <si>
    <t xml:space="preserve">Publicly support the implementation of the Extractive Industries Transparency Initiative (EITI) and compile information on all material payments, at the appropriate levels of government, by country and by project. </t>
  </si>
  <si>
    <t>10.3</t>
  </si>
  <si>
    <t xml:space="preserve">Report annually on economic, social and environmental performance at the corporate level using the GRI Sustainability Reporting Standards. </t>
  </si>
  <si>
    <t>10.4</t>
  </si>
  <si>
    <t xml:space="preserve">Each year, conduct independent assurance of sustainability performance following the ICMM guidance on assuring and verifying membership requirements. </t>
  </si>
  <si>
    <t>Antofagasta PLC
ESG Databook</t>
  </si>
  <si>
    <r>
      <rPr>
        <b/>
        <sz val="12"/>
        <rFont val="Calibri"/>
        <family val="2"/>
        <scheme val="minor"/>
      </rPr>
      <t>»</t>
    </r>
    <r>
      <rPr>
        <sz val="12"/>
        <rFont val="Calibri"/>
        <family val="2"/>
        <scheme val="minor"/>
      </rPr>
      <t xml:space="preserve"> Quantitative data of Antofagasta PLC's economic performance, disaggregated by mining company, transport division and consolidated PLC.</t>
    </r>
  </si>
  <si>
    <t>Indicators</t>
  </si>
  <si>
    <t>GRI</t>
  </si>
  <si>
    <t>Required Data</t>
  </si>
  <si>
    <t>Unit</t>
  </si>
  <si>
    <t>Corporate offices</t>
  </si>
  <si>
    <t>Centinela</t>
  </si>
  <si>
    <r>
      <t xml:space="preserve">Zaldívar </t>
    </r>
    <r>
      <rPr>
        <b/>
        <vertAlign val="superscript"/>
        <sz val="13"/>
        <rFont val="Calibri Light"/>
        <family val="2"/>
        <scheme val="major"/>
      </rPr>
      <t>(1)</t>
    </r>
  </si>
  <si>
    <t>Mining Division</t>
  </si>
  <si>
    <t>Transport Division</t>
  </si>
  <si>
    <t>Antofagasta PLC</t>
  </si>
  <si>
    <t>Economic</t>
  </si>
  <si>
    <t>Copper production and transport</t>
  </si>
  <si>
    <t>Copper production</t>
  </si>
  <si>
    <t>Thousands of tonnes</t>
  </si>
  <si>
    <t>Tonnage transported</t>
  </si>
  <si>
    <t>Revenue</t>
  </si>
  <si>
    <t>Millions of US dollars, excluding non-operating revenue</t>
  </si>
  <si>
    <t>EBITDA</t>
  </si>
  <si>
    <t>Millions of US dollars</t>
  </si>
  <si>
    <t>Economic value generated and distributed</t>
  </si>
  <si>
    <t>Operating revenue and sale of assets (a)</t>
  </si>
  <si>
    <t>Investment income (b)</t>
  </si>
  <si>
    <t>Economic value generated (a+b)</t>
  </si>
  <si>
    <t>Workers: remuneration and benefits</t>
  </si>
  <si>
    <t xml:space="preserve">Suppliers: purchase of utilities. goods and services </t>
  </si>
  <si>
    <t>Community: Contributions to community projects</t>
  </si>
  <si>
    <t>Financing: payments to lenders</t>
  </si>
  <si>
    <t>State: taxes</t>
  </si>
  <si>
    <t>Shareholders: dividends</t>
  </si>
  <si>
    <t>Economic value distributed</t>
  </si>
  <si>
    <t>Economic value retained</t>
  </si>
  <si>
    <r>
      <rPr>
        <b/>
        <sz val="12"/>
        <rFont val="Calibri"/>
        <family val="2"/>
        <scheme val="minor"/>
      </rPr>
      <t>»</t>
    </r>
    <r>
      <rPr>
        <sz val="12"/>
        <rFont val="Calibri"/>
        <family val="2"/>
        <scheme val="minor"/>
      </rPr>
      <t xml:space="preserve"> Quantitative data of Antofagasta PLC's board.</t>
    </r>
  </si>
  <si>
    <t xml:space="preserve">Board Structure - Board of Director </t>
  </si>
  <si>
    <t>Executive directors</t>
  </si>
  <si>
    <t xml:space="preserve">Number of members as of December 31 </t>
  </si>
  <si>
    <t>Non-executive directors</t>
  </si>
  <si>
    <t>Independent directors</t>
  </si>
  <si>
    <t>Non-independent directors</t>
  </si>
  <si>
    <t>Total board size</t>
  </si>
  <si>
    <t>Age Groups in the Board</t>
  </si>
  <si>
    <t>Under 30 years old</t>
  </si>
  <si>
    <t>Percentage of members</t>
  </si>
  <si>
    <t>30-50 years old</t>
  </si>
  <si>
    <t>Over 50 years old</t>
  </si>
  <si>
    <t>Gender in the board</t>
  </si>
  <si>
    <t>Female directors</t>
  </si>
  <si>
    <t>Male directors</t>
  </si>
  <si>
    <t>Board Effectiveness</t>
  </si>
  <si>
    <t xml:space="preserve">Average board meeting attendance </t>
  </si>
  <si>
    <t>Percentage of meetings of board of directors</t>
  </si>
  <si>
    <t>Minimum of attendance for all members required</t>
  </si>
  <si>
    <t>Percentage</t>
  </si>
  <si>
    <r>
      <t xml:space="preserve">Number of non-executive/independent directors with 4 or less other public mandates </t>
    </r>
    <r>
      <rPr>
        <vertAlign val="superscript"/>
        <sz val="12"/>
        <rFont val="Calibri"/>
        <family val="2"/>
        <scheme val="minor"/>
      </rPr>
      <t>(1)</t>
    </r>
  </si>
  <si>
    <t>Number of people</t>
  </si>
  <si>
    <t>Average Tenure</t>
  </si>
  <si>
    <t xml:space="preserve">Average tenure of board members in years </t>
  </si>
  <si>
    <t>Year</t>
  </si>
  <si>
    <t>Under 5 years of tenure on the Board</t>
  </si>
  <si>
    <t>6-9 years of tenure on the Board</t>
  </si>
  <si>
    <t>Over 9 years of tenure on the Board</t>
  </si>
  <si>
    <t>Board Industry Experience</t>
  </si>
  <si>
    <t>Number of independent or non-executive members with industry experience (e.g., excludes executives)</t>
  </si>
  <si>
    <r>
      <rPr>
        <vertAlign val="superscript"/>
        <sz val="12"/>
        <rFont val="Calibri"/>
        <family val="2"/>
        <scheme val="minor"/>
      </rPr>
      <t>(1)</t>
    </r>
    <r>
      <rPr>
        <sz val="12"/>
        <rFont val="Calibri"/>
        <family val="2"/>
        <scheme val="minor"/>
      </rPr>
      <t xml:space="preserve"> Number of non-executive/ independent directors with 4 or less other mandates: refers to the number of other external directorships in publicly listed companies held by members of the board of directors/supervisory board (examples include executive board positions such as CEO, or member of the board of directors at another company). Board memberships in private limited companies, educational institutes (school, college or universities) and in non-profit organizations are not considered in our definition of other mandates. Only the number of mandates for the independent and non-executive directors should be considered, not mandates for executive directors or employee representatives. In this section, both the actual number of directors with four or fewer other mandates is considered together with any corporate guidelines on restrictions on the number of other mandates.</t>
    </r>
  </si>
  <si>
    <r>
      <rPr>
        <b/>
        <sz val="18"/>
        <rFont val="Calibri"/>
        <family val="2"/>
        <scheme val="minor"/>
      </rPr>
      <t>»</t>
    </r>
    <r>
      <rPr>
        <sz val="12"/>
        <rFont val="Calibri"/>
        <family val="2"/>
        <scheme val="minor"/>
      </rPr>
      <t xml:space="preserve"> Quantitative data of Antofagasta PLC's health and safety performance, disaggregated by mining company, transport division and consolidated PLC.</t>
    </r>
  </si>
  <si>
    <r>
      <t xml:space="preserve">Corporate offices </t>
    </r>
    <r>
      <rPr>
        <b/>
        <vertAlign val="superscript"/>
        <sz val="12"/>
        <rFont val="Calibri Light"/>
        <family val="2"/>
        <scheme val="major"/>
      </rPr>
      <t>(1)</t>
    </r>
  </si>
  <si>
    <t>Social</t>
  </si>
  <si>
    <t>Ocupational Health and Safety</t>
  </si>
  <si>
    <t>Fatalities</t>
  </si>
  <si>
    <t>Total</t>
  </si>
  <si>
    <t>Number</t>
  </si>
  <si>
    <t>Contractors</t>
  </si>
  <si>
    <t>Fatality Rates</t>
  </si>
  <si>
    <t>Number of fatalities in the year per million hours worked</t>
  </si>
  <si>
    <t>Number of Recordable Work-related Injuries</t>
  </si>
  <si>
    <t>Number of recordable occupational injuries</t>
  </si>
  <si>
    <t>Lost-Time Injury Frequency Rate (LTIFR)</t>
  </si>
  <si>
    <t>Number of lost time incidents in the year per million hours worked</t>
  </si>
  <si>
    <t xml:space="preserve">Employees </t>
  </si>
  <si>
    <t xml:space="preserve">Contractors </t>
  </si>
  <si>
    <t>Total Recordable Injury Frequency Rate (TRIFR)</t>
  </si>
  <si>
    <t>Recorded fatalities, lost time injuries, cases or alternate work and other injuries requiring medical treatment by a medical professional in the year per million hours worked</t>
  </si>
  <si>
    <t>Accident Frequency (lost time)</t>
  </si>
  <si>
    <t>Number of accidents with lost time in the year</t>
  </si>
  <si>
    <t>Number of accidents with lost time in the year of employees</t>
  </si>
  <si>
    <t>Number of accidents with lost time in the year of contractors</t>
  </si>
  <si>
    <t>All Injury Frequency Rate (AIFR)</t>
  </si>
  <si>
    <t>Number of accidents in the year with and without lost time, plus first aid, per million hours worked</t>
  </si>
  <si>
    <t>Hours Worked</t>
  </si>
  <si>
    <r>
      <t xml:space="preserve">Total </t>
    </r>
    <r>
      <rPr>
        <vertAlign val="superscript"/>
        <sz val="12"/>
        <rFont val="Calibri"/>
        <family val="2"/>
        <scheme val="minor"/>
      </rPr>
      <t>(2)</t>
    </r>
  </si>
  <si>
    <t>Number of hours worked</t>
  </si>
  <si>
    <r>
      <t xml:space="preserve">Contractors </t>
    </r>
    <r>
      <rPr>
        <vertAlign val="superscript"/>
        <sz val="12"/>
        <rFont val="Calibri"/>
        <family val="2"/>
        <scheme val="minor"/>
      </rPr>
      <t>(2)</t>
    </r>
  </si>
  <si>
    <t>Occupational Illness</t>
  </si>
  <si>
    <t>Number of occupational illnesses contracted in the year</t>
  </si>
  <si>
    <t>Occupational Illness Frequency Rate (OIFR)</t>
  </si>
  <si>
    <t>Number of occupational Illnesses in the year per million hours worked</t>
  </si>
  <si>
    <t>Near Miss Rate (NMR)</t>
  </si>
  <si>
    <t>Number of near misses and hazards reported in the year per million hours worked</t>
  </si>
  <si>
    <r>
      <rPr>
        <vertAlign val="superscript"/>
        <sz val="12"/>
        <rFont val="Calibri"/>
        <family val="2"/>
        <scheme val="minor"/>
      </rPr>
      <t>(1)</t>
    </r>
    <r>
      <rPr>
        <sz val="12"/>
        <rFont val="Calibri"/>
        <family val="2"/>
        <scheme val="minor"/>
      </rPr>
      <t xml:space="preserve"> Corporate Offices includes contractors of the Projects and Developpment Vicepresidencies.</t>
    </r>
  </si>
  <si>
    <t>Governance</t>
  </si>
  <si>
    <t>Code of Conduct</t>
  </si>
  <si>
    <t xml:space="preserve">Percentage of Coverage of Code of Conduct / Ethics </t>
  </si>
  <si>
    <t xml:space="preserve">Percentage of coverage of Code of Conduct / Ethics </t>
  </si>
  <si>
    <t>Employee</t>
  </si>
  <si>
    <t>Contractors / Suppliers / Service Providers</t>
  </si>
  <si>
    <t>Percentage Written / Digital Acknowledgement of Code of Conduct / Ethics</t>
  </si>
  <si>
    <t>Percentage written/digital acknowledgement of Code of Conduct / Ethics</t>
  </si>
  <si>
    <t>Percentage Training Provided of Code of Conduct / Ethics</t>
  </si>
  <si>
    <t>Complaints Received Through Whistleblower System</t>
  </si>
  <si>
    <t>Non-compliance with Code of Conduct (included: Fraud, Conflict of interest and Anti-competitive practice, and others)</t>
  </si>
  <si>
    <t xml:space="preserve">Reported case </t>
  </si>
  <si>
    <t>Non-compliance with regulation (law 20.393)</t>
  </si>
  <si>
    <t xml:space="preserve">Non sexual discrimination and harassment </t>
  </si>
  <si>
    <t>Sexual discrimination and harassment</t>
  </si>
  <si>
    <t xml:space="preserve"> Non ethical complains</t>
  </si>
  <si>
    <t>Code of Ethics</t>
  </si>
  <si>
    <t>Complaints received under the Code</t>
  </si>
  <si>
    <t xml:space="preserve">Number of cases received </t>
  </si>
  <si>
    <t>All Complaints</t>
  </si>
  <si>
    <t>Total Complaints</t>
  </si>
  <si>
    <r>
      <rPr>
        <b/>
        <sz val="18"/>
        <rFont val="Calibri"/>
        <family val="2"/>
        <scheme val="minor"/>
      </rPr>
      <t>»</t>
    </r>
    <r>
      <rPr>
        <sz val="12"/>
        <rFont val="Calibri"/>
        <family val="2"/>
        <scheme val="minor"/>
      </rPr>
      <t xml:space="preserve"> Quantitative data of Antofagasta PLC's environmental performance, disaggregated by mining company, transport division and consolidated PLC.</t>
    </r>
  </si>
  <si>
    <t>Environmental</t>
  </si>
  <si>
    <t>Environmental Management System</t>
  </si>
  <si>
    <t>Environmental Violations</t>
  </si>
  <si>
    <t>Number of fines</t>
  </si>
  <si>
    <t>US dollars</t>
  </si>
  <si>
    <t>Incidents with an Environmental Impact</t>
  </si>
  <si>
    <t>Number of high potential environmental incidents</t>
  </si>
  <si>
    <t>Operational Eco-Efficiency</t>
  </si>
  <si>
    <t>Direct Greenhouse Gas Emissions (Scope 1)</t>
  </si>
  <si>
    <t>Total direct GHG emissions</t>
  </si>
  <si>
    <t>Metric tonnes CO2 equivalents</t>
  </si>
  <si>
    <t>Indirect Greenhouse Gas Emissions (Scope 2)</t>
  </si>
  <si>
    <t>Location-based: Total indirect GHG emissions</t>
  </si>
  <si>
    <t>Market-based: Total Indirect GHG emissions</t>
  </si>
  <si>
    <t>GHG Emissions Intensity</t>
  </si>
  <si>
    <t>Location-based: CO2 emissions intensity</t>
  </si>
  <si>
    <t>Market-based: CO2 emissions intensity</t>
  </si>
  <si>
    <t>1.79</t>
  </si>
  <si>
    <t>Energy Consumption</t>
  </si>
  <si>
    <t>Giga Joules</t>
  </si>
  <si>
    <t>MWh</t>
  </si>
  <si>
    <t>Non-renewable energy consumption</t>
  </si>
  <si>
    <t>Renewable energy consumption</t>
  </si>
  <si>
    <t>Percentage of total consumption</t>
  </si>
  <si>
    <t>Fuel</t>
  </si>
  <si>
    <t>Total energy consumption</t>
  </si>
  <si>
    <t>Electrical energy intensity</t>
  </si>
  <si>
    <t>Total Energy intensity</t>
  </si>
  <si>
    <t>Waste Generated</t>
  </si>
  <si>
    <t>Metric tonnes</t>
  </si>
  <si>
    <t>Hazardous Industrial Waste</t>
  </si>
  <si>
    <t>Domestic Waste</t>
  </si>
  <si>
    <t>Total Weight of Waste Generated</t>
  </si>
  <si>
    <t>Waste Disposal</t>
  </si>
  <si>
    <t>Total Recycled Waste</t>
  </si>
  <si>
    <t>Total Reused Waste</t>
  </si>
  <si>
    <t>Total Waste Recycled/Reused</t>
  </si>
  <si>
    <t>Total Waste Incinerated</t>
  </si>
  <si>
    <t>Total Waste Composted</t>
  </si>
  <si>
    <t>Mineral Waste Management</t>
  </si>
  <si>
    <t>Mineral Waste</t>
  </si>
  <si>
    <t>Waste Rock</t>
  </si>
  <si>
    <t>Million metric tonnes</t>
  </si>
  <si>
    <t>Tailings</t>
  </si>
  <si>
    <t>Spent Ore</t>
  </si>
  <si>
    <t>Number Tailings Facilities Currently Managed by the Company</t>
  </si>
  <si>
    <t>Active Tailings Operations</t>
  </si>
  <si>
    <t>Number of facilities</t>
  </si>
  <si>
    <t>Asset Closure Management</t>
  </si>
  <si>
    <t>Mine Closure</t>
  </si>
  <si>
    <t>Percentage of Mines with Mine Closure Plans</t>
  </si>
  <si>
    <t>Biodiversity - Protected Areas</t>
  </si>
  <si>
    <t>Protected Areas</t>
  </si>
  <si>
    <t>Hectares</t>
  </si>
  <si>
    <t>Hazardous Industrial Waste (HIW)</t>
  </si>
  <si>
    <t>Total Hazardous Industrial Waste</t>
  </si>
  <si>
    <t>Waste Diverted from Disposal (HIW)</t>
  </si>
  <si>
    <t>Recycled Waste</t>
  </si>
  <si>
    <t>Reused Waste</t>
  </si>
  <si>
    <t>Total Waste Diverted from Disposal (HIW)</t>
  </si>
  <si>
    <t>Waste Directed to Disposal (HIW)</t>
  </si>
  <si>
    <t>Incinerated without Energy Recovery</t>
  </si>
  <si>
    <t>Landfilling</t>
  </si>
  <si>
    <t>Total Waste Directed to Disposal (HIW)</t>
  </si>
  <si>
    <t>Non-Hazardous Industrial Waste (NHIW)</t>
  </si>
  <si>
    <t>Total Non-Hazardous Industrial Waste</t>
  </si>
  <si>
    <t>Waste Diverted from Disposal (NHIW)</t>
  </si>
  <si>
    <t>Total Waste Diverted from Disposal (NHIW)</t>
  </si>
  <si>
    <t>Waste Directed to Disposal (NHIW)</t>
  </si>
  <si>
    <t>Domestic Waste (DW)</t>
  </si>
  <si>
    <t>Waste Directed to Disposal (DW)</t>
  </si>
  <si>
    <t>Biodiversity - Management</t>
  </si>
  <si>
    <t>Overall - The Total Number of Sites and the Total Area Used for Operational Activities</t>
  </si>
  <si>
    <t>Number of sites</t>
  </si>
  <si>
    <t>Total area of the sites</t>
  </si>
  <si>
    <t>Assessment- The Biodiversity Impact Assessments in the Past Five Years</t>
  </si>
  <si>
    <t>Exposure – The Number of Sites that Located Close Proximity to Critical Biodiversity</t>
  </si>
  <si>
    <t>Management Plans - The Sites that Have a Biodiversity Management Plan</t>
  </si>
  <si>
    <r>
      <rPr>
        <b/>
        <sz val="18"/>
        <rFont val="Calibri"/>
        <family val="2"/>
        <scheme val="minor"/>
      </rPr>
      <t>»</t>
    </r>
    <r>
      <rPr>
        <sz val="12"/>
        <rFont val="Calibri"/>
        <family val="2"/>
        <scheme val="minor"/>
      </rPr>
      <t xml:space="preserve"> Quantitative data of Antofagasta PLC's supply chain, disaggregated by mining company, transport division and consolidated PLC.</t>
    </r>
  </si>
  <si>
    <t>Supply Chain</t>
  </si>
  <si>
    <t>Critical Tier 1 Suppliers</t>
  </si>
  <si>
    <r>
      <t xml:space="preserve">Total tier-1 suppliers </t>
    </r>
    <r>
      <rPr>
        <vertAlign val="superscript"/>
        <sz val="12"/>
        <rFont val="Calibri"/>
        <family val="2"/>
        <scheme val="minor"/>
      </rPr>
      <t>(1)</t>
    </r>
  </si>
  <si>
    <t>Share of procurement spent (%)</t>
  </si>
  <si>
    <t>Critical tier 1 suppliers</t>
  </si>
  <si>
    <t>Suppliers</t>
  </si>
  <si>
    <t>Annual average</t>
  </si>
  <si>
    <t>From Antofagasta or Coquimbo Regions</t>
  </si>
  <si>
    <t>Percentage of total</t>
  </si>
  <si>
    <t>From other regions in Chile</t>
  </si>
  <si>
    <t>From outside Chile</t>
  </si>
  <si>
    <t>Local Suppliers</t>
  </si>
  <si>
    <t>Local suppliers</t>
  </si>
  <si>
    <t>Number of suppliers of Antofagasta or Coquimbo Regions</t>
  </si>
  <si>
    <t>Purchases</t>
  </si>
  <si>
    <t>Millions of US dollars, Total purchases</t>
  </si>
  <si>
    <r>
      <t xml:space="preserve">Local purchases </t>
    </r>
    <r>
      <rPr>
        <vertAlign val="superscript"/>
        <sz val="12"/>
        <rFont val="Calibri"/>
        <family val="2"/>
        <scheme val="minor"/>
      </rPr>
      <t>(2)</t>
    </r>
  </si>
  <si>
    <t>Millions of US dollars in purchases of goods and services, net of VAT from Antofagasta or Coquimbo Regions</t>
  </si>
  <si>
    <t>Purchases from other regions in Chile</t>
  </si>
  <si>
    <t>Purchases outside Chile</t>
  </si>
  <si>
    <t>Purchases from SMEs</t>
  </si>
  <si>
    <t>Supplier sustainability Risk assessment</t>
  </si>
  <si>
    <t>Total suppliers that had a sustainability risk assessment</t>
  </si>
  <si>
    <t>Number of suppliers classified as high-risk</t>
  </si>
  <si>
    <t>Total suppliers</t>
  </si>
  <si>
    <t>Corrective action plans for suppliers</t>
  </si>
  <si>
    <t>Percentage of current suppliers with corrective actions plans</t>
  </si>
  <si>
    <r>
      <rPr>
        <vertAlign val="superscript"/>
        <sz val="12"/>
        <rFont val="Calibri"/>
        <family val="2"/>
        <scheme val="minor"/>
      </rPr>
      <t>(1)</t>
    </r>
    <r>
      <rPr>
        <sz val="12"/>
        <rFont val="Calibri"/>
        <family val="2"/>
        <scheme val="minor"/>
      </rPr>
      <t xml:space="preserve"> Tier 1 suppliers: As per Dow Jones Sustainability Index (DJSI), this refers to suppliers that directly supply goods, materials or services (including intellectual property (IP) / patents) to the company.</t>
    </r>
  </si>
  <si>
    <r>
      <rPr>
        <vertAlign val="superscript"/>
        <sz val="12"/>
        <rFont val="Calibri"/>
        <family val="2"/>
        <scheme val="minor"/>
      </rPr>
      <t>(2)</t>
    </r>
    <r>
      <rPr>
        <sz val="12"/>
        <rFont val="Calibri"/>
        <family val="2"/>
        <scheme val="minor"/>
      </rPr>
      <t xml:space="preserve"> Local purchase are recalculated according to the current guidelines on Regional Procurement and Recruitment .
Local Suppliers = Beneficiary + Regional + Community</t>
    </r>
  </si>
  <si>
    <r>
      <rPr>
        <b/>
        <sz val="18"/>
        <rFont val="Calibri"/>
        <family val="2"/>
        <scheme val="minor"/>
      </rPr>
      <t>»</t>
    </r>
    <r>
      <rPr>
        <sz val="12"/>
        <rFont val="Calibri"/>
        <family val="2"/>
        <scheme val="minor"/>
      </rPr>
      <t xml:space="preserve"> Quantitative data of Antofagasta PLC's labour practices, disaggregated by mining company, transport division and consolidated PLC.</t>
    </r>
  </si>
  <si>
    <t>Labor Practice Indicators</t>
  </si>
  <si>
    <t>Permanent and full-time employees</t>
  </si>
  <si>
    <t xml:space="preserve">Number as of December 31 </t>
  </si>
  <si>
    <t>Percentage of employees</t>
  </si>
  <si>
    <t>Percentage of annual average of all employees and contractors</t>
  </si>
  <si>
    <t>Men</t>
  </si>
  <si>
    <t>Porcentage of men</t>
  </si>
  <si>
    <t>Percentage of annual average of all employees</t>
  </si>
  <si>
    <t>Percentage of all employees as of December 31</t>
  </si>
  <si>
    <t>Women</t>
  </si>
  <si>
    <t>Porcentage of women</t>
  </si>
  <si>
    <t>Percentage of contrators</t>
  </si>
  <si>
    <t>Workforce According to Role and Gender</t>
  </si>
  <si>
    <t>Operators</t>
  </si>
  <si>
    <t>Percentage of men</t>
  </si>
  <si>
    <t>Percentage of women</t>
  </si>
  <si>
    <t>Supervisors</t>
  </si>
  <si>
    <t>Executives</t>
  </si>
  <si>
    <t>Diversity &amp; Inclusion</t>
  </si>
  <si>
    <t>Other Nationalities</t>
  </si>
  <si>
    <t>Percentage of all employees</t>
  </si>
  <si>
    <t>Disabilities</t>
  </si>
  <si>
    <t>Local Employment</t>
  </si>
  <si>
    <r>
      <t xml:space="preserve">Local workers </t>
    </r>
    <r>
      <rPr>
        <vertAlign val="superscript"/>
        <sz val="12"/>
        <rFont val="Calibri"/>
        <family val="2"/>
        <scheme val="minor"/>
      </rPr>
      <t>(1)</t>
    </r>
  </si>
  <si>
    <t>Annual average of own employees from Antofagasta or Coquimbo Regions</t>
  </si>
  <si>
    <t>Percentage of own employees from Antofagasta or Coquimbo Regions</t>
  </si>
  <si>
    <r>
      <t xml:space="preserve">Local supervisors </t>
    </r>
    <r>
      <rPr>
        <vertAlign val="superscript"/>
        <sz val="12"/>
        <color rgb="FF000000"/>
        <rFont val="Calibri"/>
        <family val="2"/>
        <scheme val="minor"/>
      </rPr>
      <t>(1)</t>
    </r>
  </si>
  <si>
    <t>Annual average of own supervisors that declare residence in Antofagasta or Coquimbo Regions</t>
  </si>
  <si>
    <t>Freedom of Association</t>
  </si>
  <si>
    <t>Union membership</t>
  </si>
  <si>
    <t>Annual average of unionised employees</t>
  </si>
  <si>
    <t>Percentage of employees represented by an independent trade union or covered by collective bargaining agreements</t>
  </si>
  <si>
    <t>Percentage of unionised employees as of December 31</t>
  </si>
  <si>
    <t>Performance Evaluation</t>
  </si>
  <si>
    <r>
      <t xml:space="preserve">Employees with performance evaluation </t>
    </r>
    <r>
      <rPr>
        <vertAlign val="superscript"/>
        <sz val="12"/>
        <rFont val="Calibri"/>
        <family val="2"/>
        <scheme val="minor"/>
      </rPr>
      <t>(2)</t>
    </r>
  </si>
  <si>
    <t>Human Capital Development</t>
  </si>
  <si>
    <t>Training and Development Inputs</t>
  </si>
  <si>
    <t>Hours of training</t>
  </si>
  <si>
    <t>Total hours</t>
  </si>
  <si>
    <t>Hours of training per employee</t>
  </si>
  <si>
    <t>Hours / employee</t>
  </si>
  <si>
    <t>Thousands of US dollars</t>
  </si>
  <si>
    <t>Amount spent per employee</t>
  </si>
  <si>
    <t>US dollars/employee</t>
  </si>
  <si>
    <t>Average hours per FTE of training and development</t>
  </si>
  <si>
    <t>Hours / person</t>
  </si>
  <si>
    <t>Average amount spent per FTE on training and development</t>
  </si>
  <si>
    <t>Total Hours of Training by Gender</t>
  </si>
  <si>
    <t>Total hours of training by gender</t>
  </si>
  <si>
    <t>Total Hours of Training by Role</t>
  </si>
  <si>
    <t>Total hours of training by role</t>
  </si>
  <si>
    <t>Talent Attraction &amp; Retention</t>
  </si>
  <si>
    <t>Hiring</t>
  </si>
  <si>
    <t>Total number of new employee hires</t>
  </si>
  <si>
    <t>Percentage of open positions filled by internal candidates (internal hires)</t>
  </si>
  <si>
    <t>Average hiring cost/FTE</t>
  </si>
  <si>
    <t xml:space="preserve">Hiring cost in USD/number of employees hired </t>
  </si>
  <si>
    <t>Employee Turnover Rate</t>
  </si>
  <si>
    <t>Total employee turnover rate</t>
  </si>
  <si>
    <t>Voluntary employee turnover rate</t>
  </si>
  <si>
    <t>Trend of Employee Engagement</t>
  </si>
  <si>
    <t>Employee engagement</t>
  </si>
  <si>
    <t>Percentage of actively engaged employees</t>
  </si>
  <si>
    <t>Workforce Breakdown: Gender</t>
  </si>
  <si>
    <t>102-8 
405-1</t>
  </si>
  <si>
    <t>Share of women in total workforce</t>
  </si>
  <si>
    <t>Percentage of total workforce</t>
  </si>
  <si>
    <t>Share of women in all management positions, including junior, middle and top management</t>
  </si>
  <si>
    <t xml:space="preserve"> Percentage of total management positions</t>
  </si>
  <si>
    <t>Share of women in junior management positions, i.e. first level of management</t>
  </si>
  <si>
    <t>Percentage of total junior management positions</t>
  </si>
  <si>
    <t>Share of women in top management positions, i.e. maximum two levels away from the CEO or comparable positions</t>
  </si>
  <si>
    <t>Percentage of total top management positions</t>
  </si>
  <si>
    <t>Workforce Breakdown: Nationality</t>
  </si>
  <si>
    <t>Chilean</t>
  </si>
  <si>
    <t>Peruvian</t>
  </si>
  <si>
    <t>Venezuela</t>
  </si>
  <si>
    <t>Bolivian</t>
  </si>
  <si>
    <t>Brazilean</t>
  </si>
  <si>
    <t>Argentinean</t>
  </si>
  <si>
    <t>Colombian</t>
  </si>
  <si>
    <t>Other</t>
  </si>
  <si>
    <t>Share in all Management Positions, Including Junior, Middle and Senior Management</t>
  </si>
  <si>
    <t>Percentage of total management workforce</t>
  </si>
  <si>
    <t>Others</t>
  </si>
  <si>
    <r>
      <rPr>
        <vertAlign val="superscript"/>
        <sz val="12"/>
        <rFont val="Calibri"/>
        <family val="2"/>
        <scheme val="minor"/>
      </rPr>
      <t>(2)</t>
    </r>
    <r>
      <rPr>
        <sz val="12"/>
        <rFont val="Calibri"/>
        <family val="2"/>
        <scheme val="minor"/>
      </rPr>
      <t xml:space="preserve"> Indicator correspond to either perfomance evaluations or competencies assessment according to the operating company policies.</t>
    </r>
  </si>
  <si>
    <t>Antofagasta Minerals
ESG Databook</t>
  </si>
  <si>
    <t>ICMM Minimum Reporting Commitments</t>
  </si>
  <si>
    <t>Interactions With Water
 (What are the company’s main:)</t>
  </si>
  <si>
    <t>Water activities?</t>
  </si>
  <si>
    <t>Within our operations, we use water for a variety of purposes. The principal areas of use are in ore processing, tailings management and dust suppression. We use water of variable qualities, and preferentially use low quality water where available and feasible - for example seawater is used in two of our operations, such that about 45% of our total withdrawal was seawater.</t>
  </si>
  <si>
    <t>Water sources used for withdrawal?</t>
  </si>
  <si>
    <t>In 2022, 45% of our water withdrawal was from seawater, 28% from surface water and 27% from groundwater. 70% of our total water withdrawals are classified as being of low quality and 30% as being high quality. The principal source of high-quality water is surface water (rivers and rainfall).</t>
  </si>
  <si>
    <t>Consumptive water uses?</t>
  </si>
  <si>
    <t>In 2022, the main consumptive water uses were in the tailings and spent leached ore (ripios) and evaporation from the TSFs and leach pads.</t>
  </si>
  <si>
    <t>Water discharges?</t>
  </si>
  <si>
    <t>In 2022, the main discharge was to the ocean of the reject water (brine) from a seawater reverse osmosis (RO) plant in Centinela’s dock. Additional seawater is added to the brine to provide dilution. The RO plant is located at a port site and is used to produce wash water for the concentrate prior to shipping.</t>
  </si>
  <si>
    <t>Water risks and opportunities</t>
  </si>
  <si>
    <t>Overall, how material is water to business value and performance?</t>
  </si>
  <si>
    <t>Water is fundamental and is a strategic resource for the company as it is required in the processing of the ore.</t>
  </si>
  <si>
    <t>What are the material water risks or challenges facing the company?</t>
  </si>
  <si>
    <t>The company faces multiple material water risks and challenges including climate change driven risks such as greater extremes from drought and higher intensity rainfall events; social and community challenges that can impact reputation and production; the use of seawater and the need to pump such water long distances and to high elevations and the energy demand associated with this; increased water scarcity and stress; changes in regulatory rules and requirements.</t>
  </si>
  <si>
    <t>Does the company hold significant operations in water-stressed areas?</t>
  </si>
  <si>
    <t>All four of our operations are situated in areas with high or very-high levels of water stress. This assessment of water stress is based on the analysis using the WRI Aqueduct tool combined with local knowledge.</t>
  </si>
  <si>
    <t>Has the company had any material regulatory non-compliances relating to the quality of its discharges? If yes, briefly describe.</t>
  </si>
  <si>
    <t>The company has not had any material regulatory non-compliances relating to the quality of its discharges during the reporting period of 2022.</t>
  </si>
  <si>
    <t>What water opportunities are available to the company?</t>
  </si>
  <si>
    <t xml:space="preserve">Use of desalinated seawater in MLP to reduce withdrawal of continental waters; working with and supporting communities through our community program Somos Choapa associated with the Pelambres mine; support and funding of water investigations programs, within the framework of the Antofagasta Minerals Chair of Water Sustainability in an alliance to the Catholic University of Chile (UC).  </t>
  </si>
  <si>
    <t>Commitment and response</t>
  </si>
  <si>
    <t>How does the company integrate water into business strategy and leadership?</t>
  </si>
  <si>
    <t>AMSA recognizes Water Management as a fundamental activity in copper mining and the importance of protecting the availability of water both in its operations and for the communities and the environment.
At the corporate level, in 2021 AMSA created the Water Resources Department, which is part of Water and Energy Resources Management, in the company's Vice Presidency of Strategy and Innovation. The Water Resources Management is responsible for the company's Water Management, whose priorities are:
•  Evolution of the water matrix, focusing on reducing the extraction of continental waters
•  Safety and reliability of water supply
•  Promote the efficient use of water and reduce the water footprint in operations
•  Carry out sustainable water performance and compliance with climate change goals
The Water Resources Management developed in 2022 the AMSA Water Policy, the Water Management Standard and the Water Procedure.
Regarding the integration of water considerations into business planning, the Mining Resources Development Strategy Management is part of the Vice Presidency of Strategy and Innovation, where long-ter-m mining plans are managed: base case, development case, and Strategic Growth Plan integrate water considerations into business planning. Water and energy are enablers in each of these plans, being strategic inputs; there is no long-term plan without them.</t>
  </si>
  <si>
    <t>What are the company’s approach and commitments to water stewardship?</t>
  </si>
  <si>
    <t>The Water and Energy Resources Management, part of the Vice Presidency of Strategy and Innovation, aims to work at the Corporate Level to have a safe, economical, efficient and sustainable water supply under four focuses. The first is the security and reliability of the water supply; the second is Competitive price and favourable terms and conditions; the third is Greater Efficiency in water consumption; the fourth is sustainability and compliance with Climate Change goals. Water quantity issues (balance) are handled through our operations' Planning and Development Management, while the Environment Area addresses water quality issues.
We continue to apply the ICMM's Water Stewardship Framework to reporting our direct water withdrawal. In addition, we report our water risk exposure following the requirements of the Water Programme of the Carbon Disclosure Project (CDP).
Antofagasta Minerals has a Water Policy, to deliver a position statement regarding water management and establish the guidelines of the company, to improve the use, consumption, sustainability and water efficiency of all the operations.</t>
  </si>
  <si>
    <t>How does the company promote stakeholder engagement, and with whom?</t>
  </si>
  <si>
    <t>A predominantly agricultural area, Choapa province is being hit hard by an 11-year drought. Our two water management programs implemented by Fundación Minera Los Pelambres (FMLP) under the framework of the Somos Choapa, APRoxima and Confluye, aim to mitigate its adverse effects and prepare the province for the expected consequences of climate change by working with communities and authorities to improve the efficiency of irrigation water and ensure the quality, quantity and continuity of drinking water in rural areas. Through APRoxima, support has been provided to 80 SSRs, allowing access to drinking water to more than 59,000 beneficiaries in rural areas of the Choapa Province; while the Confluye program, developed in collaborative work with the Oversight Board of the Choapa, Chalinga and Illapel Rivers and public services (CORFO, CNR and INDAP), has executed nearly 230 projects that benefit more than 4,300 irrigators, through the lining and improvement of irrigation canals.
Aside from the Somos Choapa initiatives, Los Pelambres is actively participating in a Provincial Water Working Group established by the Regional Government to identify and implement solutions to improve the area's water security in the short, medium and long term. Both experiences have made it possible to face the drought for both human and agricultural consumption in terms of support for rural drinking water wells, lining of canals and delivery of water for animal drinking.
Our work with academia also involves two major research programmes on water-related challenges in Chile, which are expected to become more acute due to climate change. We are co-financing the public-private Quitai Anko research consortium, led by the University of La Serena, which won a bid in 2019 to implement a five-year programme to develop sustainable solutions to water issues. It initially focuses on solutions for the Choapa Valley, where Los Pelambres is located. Subsequently, it applies to the rest of the Coquimbo Region and the similarly water-stressed neighbouring Atacama and Valparaíso Regions. In an alliance with the Catholic University of Chile (UC), Antofagasta has also pioneered an endowment of $1.5 million to develop the Antofagasta Minerals Chair of Water Sustainability to conduct multi-disciplinary research and outreach activities on water management throughout the country.
In the country's northern region, we work with communities to improve Rural Drinking Water for Calama Poniente and Michilla and collaborate with the Water Committee to ensure the availability of this resource for human consumption.</t>
  </si>
  <si>
    <t>How does the company identify and manage water risks and realise opportunities? Including those associated with:
a. Water quality?
b. Exposure to water stress?
c. Climate change?</t>
  </si>
  <si>
    <t xml:space="preserve">The risk management function maintains the Group’s risk register, which includes the strategic risks that cover the most significant threats to the Group’s performance and the achievement of its strategy, along with control measures. The risk register is updated on a continuous basis, and strategic risk workshops are held at least twice a year, in which senior management from across the business perform a comprehensive review of the Group´s key strategic risks and related mitigation activities. The first step in identifying risks is to identify potential events that threaten the achievement of processes and objectives defined by the Companies (risks that can degrade, delay, deter, prevent, improve or accelerate the achievement of the objectives). After understanding the risks identified, their causes and positive and negative consequences should be determined. The purpose is to facilitate the management of classifying risks to know which are most relevant and represent the greatest impact to the business. For the residual risk rating Antofagasta uses two variables, which in combination provide the level of risk. These variables are: Impact of risk (I) Likelihood of causing events (L).To determine the magnitude of the impact, Antofagasta uses a scale that represents the level of criticality of the impact. This level can be measured in qualitative terms, considering dimensions like Environment, Health and Safety, Community, etc. and/or quantitative according to the economic effects these risks may cause. Once obtained the level of risk, it is valued by estimating the Maximum Foreseeable Loss, which allows quantify/assess the possible capitalization of the identified risks and prioritize them as a consequence. The risk management function reports to the Audit and Risk Committee (Subset of the Board) twice a year , with updates on the key risks and mitigations, summaries of internal audit reviews which have been undertaken in the period, and details of the progress of implementation of previous internal audit recommendations.
The Board review, define and approve the Group´s risk appetite for all key risk; A risk assessment was carried out at all of the Group’s operating companies, projects, exploration activities and support areas; Critical controls and key risk indicator dashboards were defined for each key risk and action plans to keep the exposure within the acceptable limits were prepared; Timely and comprehensive risk analysis was embedded into each relevant decision-making process, including for all matters presented to the Board for approval; Risks status and the applicability and effectiveness of critical on-site controls were included in the performance reviews of the members of the Executive Committee and Risk &amp; Compliance team. </t>
  </si>
  <si>
    <t>Does the company set water performance targets? If so, describe what targets are set and why. If not, outline why not.</t>
  </si>
  <si>
    <t>AMSA is committed to reduce the use of continental water and increase efficiency on water use in our operations, all situated in areas with high or very-high levels of water stress. Therefore, we have set following water performance targets for 2023:
•  0.50% increase in efficiency on water use for 3 of our operations;
•  0.25% increase in efficiency on water use as Mining Group;
•  Develop at least one feasibility study for a technology initiative to increase efficiency on water use;
•  Develop a Water Management Plan for each operation of the Mining Group.</t>
  </si>
  <si>
    <t>ICMM Water - Mining Division
             ESG Databook</t>
  </si>
  <si>
    <t>Water Type</t>
  </si>
  <si>
    <t>Metric</t>
  </si>
  <si>
    <t>Source / Destination</t>
  </si>
  <si>
    <t>Water Quality</t>
  </si>
  <si>
    <t>High (ML)</t>
  </si>
  <si>
    <t>Low (ML)</t>
  </si>
  <si>
    <t>Total (ML)</t>
  </si>
  <si>
    <t>Operational water</t>
  </si>
  <si>
    <t>Withdrawal</t>
  </si>
  <si>
    <t>Surface water</t>
  </si>
  <si>
    <t>Groundwater</t>
  </si>
  <si>
    <t>Seawater</t>
  </si>
  <si>
    <t>Third party water</t>
  </si>
  <si>
    <t>Consumption</t>
  </si>
  <si>
    <t>Evaporation</t>
  </si>
  <si>
    <t>Entrainment</t>
  </si>
  <si>
    <t>Evaporation (dust control)</t>
  </si>
  <si>
    <t>Task Loss (pipeline)</t>
  </si>
  <si>
    <t>Change in storage</t>
  </si>
  <si>
    <t>Reuse &amp; Recycle</t>
  </si>
  <si>
    <t>Operational water use</t>
  </si>
  <si>
    <t>Other managed water</t>
  </si>
  <si>
    <t>Other loss</t>
  </si>
  <si>
    <t>ICMM Footnotes</t>
  </si>
  <si>
    <r>
      <rPr>
        <sz val="11"/>
        <rFont val="Calibri"/>
        <family val="2"/>
        <scheme val="minor"/>
      </rPr>
      <t>Standardised footnotes</t>
    </r>
    <r>
      <rPr>
        <sz val="12"/>
        <rFont val="Calibri"/>
        <family val="2"/>
        <scheme val="minor"/>
      </rPr>
      <t xml:space="preserve"> to outline a </t>
    </r>
    <r>
      <rPr>
        <sz val="11"/>
        <rFont val="Calibri"/>
        <family val="2"/>
        <scheme val="minor"/>
      </rPr>
      <t>consistent position for ICMM member companies</t>
    </r>
    <r>
      <rPr>
        <sz val="12"/>
        <rFont val="Calibri"/>
        <family val="2"/>
        <scheme val="minor"/>
      </rPr>
      <t xml:space="preserve"> reporting to GRI Standard 303</t>
    </r>
  </si>
  <si>
    <t>GRI Reference</t>
  </si>
  <si>
    <t>Explanatory Footnote</t>
  </si>
  <si>
    <t>(303-3-c-i)
(303-3-c-ii)
(303-4-b-i)
(303-4-b-ii)</t>
  </si>
  <si>
    <t>Aligned with ICMM definitions, water is accounted and reported by the following two categories.
• High quality water – high socio-environmental value with multiple potential beneficial uses and/or receptors.
• Low quality water – lower socio-environmental value as the poorer quality may restrict potential suitably for use by a wide range of other users/receptors, excluding adapted ecosystem function.
The categories have been defined to maximise transparency in the mining and metals context; and are based on a range of physical-chemical-biological water characteristics appropriate to the local context.</t>
  </si>
  <si>
    <t>(303-3-a)
(303-3-b)
and all related</t>
  </si>
  <si>
    <t>Aligned with ICMM definitions, the following two metrics are used to appropriately describe water withdrawal in the mining and metals context.
• Operational water – all water which enters the operational water supply system used to meet the operational water demand (and is available for use).
• Other managed water – water which is actively managed (i.e. physical pumped, actively treated, or has material consumptive losses) without intent to meet the operational water demand (and is not available for use).</t>
  </si>
  <si>
    <t>Water Discharge</t>
  </si>
  <si>
    <t>(303-4-a)
and all related
(303-4-c)</t>
  </si>
  <si>
    <t xml:space="preserve">The ICMM and GRI definitions of water discharge are interpreted to be consistent. </t>
  </si>
  <si>
    <t>(303-5-a)
(303-5-b)</t>
  </si>
  <si>
    <t>Aligned with ICMM definitions, consumption is the sum of water removed by evaporation, entrainment (in product and waste) and other losses. To maximise transparency, consumption does not include any change in storage (delta storage), which is reported as a separate value.</t>
  </si>
  <si>
    <t>Produced Water</t>
  </si>
  <si>
    <t>(303-3-a-iv)
(303-3-b-iv)</t>
  </si>
  <si>
    <t>Aligned with ICMM definitions, water entrained in ore extracted from the ground is reported as a withdrawal from groundwater (not as produced water).</t>
  </si>
  <si>
    <t>Change in Storage</t>
  </si>
  <si>
    <t>(303-5-c)</t>
  </si>
  <si>
    <t>Aligned with ICMM recommendations, the change in storage volume is reported to allow complete transparency of the overall water balance; and does not indicate an associated water-related impact.</t>
  </si>
  <si>
    <t xml:space="preserve">     ICMM Water - Mining Division Operations
ESG Databook</t>
  </si>
  <si>
    <t>ICMM Water - Los Pelambres
ESG Databook</t>
  </si>
  <si>
    <t>ICMM Water Reporting Metrics - Minera Los Pelambres</t>
  </si>
  <si>
    <t>Discharge</t>
  </si>
  <si>
    <t>ICMM Water - Minera Centinela
ESG Databook</t>
  </si>
  <si>
    <t>ICMM Water Reporting Metrics - Minera Centinela</t>
  </si>
  <si>
    <t>ICMM Water - Antucoya
ESG Databook</t>
  </si>
  <si>
    <t>ICMM Water Reporting Metrics - Minera Antucoya</t>
  </si>
  <si>
    <t>ICMM Water - Zaldívar
ESG Databook</t>
  </si>
  <si>
    <t>ICMM Water Reporting Metrics - Minera Zaldívar</t>
  </si>
  <si>
    <t>SASB - Mining Division
ESG Databook</t>
  </si>
  <si>
    <r>
      <rPr>
        <b/>
        <sz val="18"/>
        <rFont val="Calibri"/>
        <family val="2"/>
        <scheme val="minor"/>
      </rPr>
      <t>»</t>
    </r>
    <r>
      <rPr>
        <sz val="12"/>
        <rFont val="Calibri"/>
        <family val="2"/>
        <scheme val="minor"/>
      </rPr>
      <t xml:space="preserve"> Sustainability Accounting Standard Board (SASB) Index, Metal and Mining Industry Standard. Contains quantitative data, consolidated Mining Division, with breakdown by mining operations.</t>
    </r>
  </si>
  <si>
    <t>SASB - Mining Division</t>
  </si>
  <si>
    <t>Topic SASB</t>
  </si>
  <si>
    <t>ID</t>
  </si>
  <si>
    <t>KPI</t>
  </si>
  <si>
    <t>Calculation Formula</t>
  </si>
  <si>
    <t>Greenhouse Gas Emissions</t>
  </si>
  <si>
    <t>EM-MM-110a.1</t>
  </si>
  <si>
    <t>Gross global Scope 1 emissions</t>
  </si>
  <si>
    <t>Gross global Scope 1 greenhouse gas (GHG) emissions to the atmosphere of the seven GHGs covered under the Kyoto Protocol—carbon dioxide (CO2), methane (CH4), nitrous oxide (N2O), hydrofluorocarbons (HFCs), perfluorocarbons (PFCs), sulfur hexafluoride (SF6), and nitrogen trifluoride (NF3).</t>
  </si>
  <si>
    <t>Metric tonnes of CO2 equivalents</t>
  </si>
  <si>
    <t>EM-MM-110a.2</t>
  </si>
  <si>
    <t>Emission reduction target (long and short-term)</t>
  </si>
  <si>
    <t>Scope of the emission reduction target (e.g., the % of total emissions the target is applicable to); Whether the target is absolute- or intensity-based, and the metric denominator, if it is an intensity-based target; and % reduction against the base year.</t>
  </si>
  <si>
    <t>Energy Management</t>
  </si>
  <si>
    <t>EM-MM-130a.1</t>
  </si>
  <si>
    <t>Energy consumed</t>
  </si>
  <si>
    <t>Total amount of energy consumed aggregated in gigajoules (GJ)</t>
  </si>
  <si>
    <t>Giga Joule</t>
  </si>
  <si>
    <t>Renewable energy</t>
  </si>
  <si>
    <t>Renewable energy consumption divided by total energy consumption, in %</t>
  </si>
  <si>
    <t>Water Management</t>
  </si>
  <si>
    <t>EM-MM-140a.1.</t>
  </si>
  <si>
    <t>Water withdrawn</t>
  </si>
  <si>
    <t>Amount of water, in thousands of cubic meters, that was withdrawn from freshwater sources.</t>
  </si>
  <si>
    <t>Thousands of cubic meters</t>
  </si>
  <si>
    <t>Please find information in ICMM Water MD tab of this Databook.</t>
  </si>
  <si>
    <t>Water withdrawn in locations with High or Extremely High Baseline Water Stress as a
percentage of the total water withdrawn.</t>
  </si>
  <si>
    <t>Amount of water, in thousands of cubic meters, that was consumed in its operations</t>
  </si>
  <si>
    <t>Water consumed in locations with High or Extremely High Baseline Water Stress as a
percentage of the total water consumed.</t>
  </si>
  <si>
    <t>Waste &amp; Hazardous Materials Management</t>
  </si>
  <si>
    <t>EM-MM-150a.4</t>
  </si>
  <si>
    <t>Total weight of non-mineral waste generated</t>
  </si>
  <si>
    <t>Total amount, in metric tons, of non-mineral waste it generated</t>
  </si>
  <si>
    <t>EM-MM-150a.5</t>
  </si>
  <si>
    <t>Total weight of tailings produced</t>
  </si>
  <si>
    <t>Total weight, in metric tons, of tailings it produced</t>
  </si>
  <si>
    <t>EM-MM-150a.6</t>
  </si>
  <si>
    <t>Total weight of waste rock generated</t>
  </si>
  <si>
    <t>Total amount, in metric tons, of waste rock it generated</t>
  </si>
  <si>
    <t>EM-MM-150a.7</t>
  </si>
  <si>
    <t>Total weight of hazardous waste generated</t>
  </si>
  <si>
    <t>Total weight, in metric tons, of waste it generated that was hazardous</t>
  </si>
  <si>
    <t>EM-MM-150a.8</t>
  </si>
  <si>
    <t>Total weight of hazardous waste recycled</t>
  </si>
  <si>
    <t>Total weight, in metric tons, of hazardous waste it generated that was recycled</t>
  </si>
  <si>
    <t>Security, Human Rights &amp; Rights of Indigenous Peoples</t>
  </si>
  <si>
    <t>EM-MM-210a.1</t>
  </si>
  <si>
    <t>Reserves in or near areas of conflict</t>
  </si>
  <si>
    <t>Amount of proved reserves located in or near areas of conflict divided by the total amount of proved reserves; Breakdown of the calculations by grade (in % metal content) of proved reserves</t>
  </si>
  <si>
    <t>Amount of probable reserves located in or near areas of conflict divided by the total amount of probable reserves. Breakdown of the calculations by grade (in % metal content) of probable reserves</t>
  </si>
  <si>
    <t>EM-MM-210a.2</t>
  </si>
  <si>
    <t>Reserves in or near indigenous land</t>
  </si>
  <si>
    <t>amount of proved reserves located in or near areas that are considered to be indigenous peoples’ land divided by the total amount of proved reserves. Breakdown of the calculations by the grade (in % metal content) of proved reserves</t>
  </si>
  <si>
    <t>We do not currently disclose the percentage of (1) proved, and (2) probable reserves in or near Indigenous lands.</t>
  </si>
  <si>
    <t>EM-MM-210a.3</t>
  </si>
  <si>
    <t>Discussion of engagement processes and due
diligence practices with respect to human
rights, indigenous rights, and operation in
areas of conflict</t>
  </si>
  <si>
    <t>For information regarding Antofagasta Minerals human rights due diligence, and relations with indigenous comminuties, please see the Communities chapter of the 2022 Sustainability report.
and Human Rights Due Diligence and Salar de Atacama  Chapters of the   Social Management report available in the following link:
https://www.antofagasta.co.uk/media/4212/reporte_social_eng.pdf</t>
  </si>
  <si>
    <t>Community Relations</t>
  </si>
  <si>
    <t>EM-MM-210b.2</t>
  </si>
  <si>
    <t>Non-technical delays</t>
  </si>
  <si>
    <t>Total number of site shutdowns or project delays due to non-technical factors.</t>
  </si>
  <si>
    <t>During 2022, Antofagasta Minerals did not experience any shutdowns or non-technical delays.</t>
  </si>
  <si>
    <t>Aggregate duration (in days) of site shutdowns or project delays due to non-technical factors.</t>
  </si>
  <si>
    <t>days</t>
  </si>
  <si>
    <t>Labor Relations</t>
  </si>
  <si>
    <t>EM-MM-310a.1</t>
  </si>
  <si>
    <t>% of national employees in the active workforce that are covered under collective bargaining agreements during any part of the reporting period.</t>
  </si>
  <si>
    <t>EM-MM-310a.2</t>
  </si>
  <si>
    <t>Work stopagges</t>
  </si>
  <si>
    <t>Number of work stoppages involving 1,000 or more workers lasting one full shift or longer. Total duration, in worker days idle (calculated as the product of days idle and number of workers involved.), of work stoppages involving 1,000 or more workers lasting one full shift or longer.</t>
  </si>
  <si>
    <t>During 2022, Antofagasta Minerals did not experience any work Stopagges.</t>
  </si>
  <si>
    <t>Workforce Health &amp; Safety</t>
  </si>
  <si>
    <t>EM-MM-320a.1.</t>
  </si>
  <si>
    <t>Near Miss Frequency Rate (NMFR)</t>
  </si>
  <si>
    <t>(Statistic count × 200,000) / total hours worked, breakdown by employee categories (direct/fulltime employees or contractors)</t>
  </si>
  <si>
    <t xml:space="preserve">Total </t>
  </si>
  <si>
    <t>(Statistic count × 200,000) / total hours worked, breakdown by employee categories (direct/fulltime employees)</t>
  </si>
  <si>
    <t>(Statistic count × 200,000) / total hours worked, breakdown by employee categories (contractors)</t>
  </si>
  <si>
    <t>Business Ethics &amp; Transparency</t>
  </si>
  <si>
    <t>EM-MM-510a.1.</t>
  </si>
  <si>
    <t>Description of the management system for prevention of corruption and bribery throughout the value chain.</t>
  </si>
  <si>
    <t xml:space="preserve">The entity shall describe its management system and due diligence procedures for assessing and managing corruption and bribery risks internally and associated with business partners in its value chain. </t>
  </si>
  <si>
    <t>For information regarding Antofagasta Minerals management system for prevention of corruption and bribery  please see the Compliance and Internal Controls  chapter of the 2022 Sustainability report</t>
  </si>
  <si>
    <t>EM-MM-510a.2.</t>
  </si>
  <si>
    <t>Production in countries that have the 20 lowest rankings in Transparency International’s Corruption Perception Index</t>
  </si>
  <si>
    <t>Net production from activities located in the countries with the 20 lowest rankings in Transparency International’s Corruption Perception Index (CPI)</t>
  </si>
  <si>
    <t>saleable tonnes of minerals</t>
  </si>
  <si>
    <t>Antofagasta Minerals has no production in countries that have the 20 lowest rankings in Transparency International's Corruption Perception Index (CPI)</t>
  </si>
  <si>
    <t>Percentage of seawater</t>
  </si>
  <si>
    <t>Percentage of recirculation</t>
  </si>
  <si>
    <t>In 2021, the Company committed to two short-term and long-term Scope 1 and 2 emission reduction targets: the reduction of our Scope 1 and 2 emissions by 30% by 2025, or 730,000 tonnes of CO2e compared to the  base year of 2020, and acheiving carbon neutrality by 2050. During 2022, three years earlier than the target date of 2025, the Group achieved its Scope 1 and 2 30% reduction target. We completed the conversion of all the electricity supply of our mining sites to renewable contracts, leading to a reduction of 873,695 tCO2e in our Scope 2 emissions compared to 2021.
For more information please visit our reporting suite in the following link: https://www.antofagasta.co.uk/sustainability/sustainability-report-library/</t>
  </si>
  <si>
    <t>This Environment, Social and Governance (ESG) Databook is part of Antofagasta PLC´s 16th annual Sustainability Report. Our last report was published in 2023 covering 2022 performance.</t>
  </si>
  <si>
    <t xml:space="preserve">The scope of information is all sites under Antofagasta PLC’s operational control for the past 5 years and covers our calendar year January 1st to December 31st . This includes Antofagasta Mining Division and the Transport Division. It is a reflection of the company's commitment to transparency and, as part of continuous improvement to our data, previous years may be adjusted due to methodology changes, corrections, and or ongoing refinement to our data collection processes and quality. </t>
  </si>
  <si>
    <t>For easier reference, the information has been organized according to ESG topics and has been prepared in accordance to ESG Reporting guidelines such as Global Reporting Initiative (GRI), Sustainability Accounting Standards Board (SASB) and the International Council on Mining and Metals (ICMM).</t>
  </si>
  <si>
    <t>In 2022, we engaged an independant external assurance organization, EY, to provided the company with assurance of selected sustainability subject matters, the verification letter can be found in our sustainability report and the Databook.  EY has not undertaken additional work  to review accuracy nor provided assurance of the restated data for previous reporting years.</t>
  </si>
  <si>
    <t>Databook - Labour Practice sheet - Lines [55:56, 59, 62:63, 65:67]</t>
  </si>
  <si>
    <t>All GHG emissiones are reported as per the GHG Protocol,  and include the main GHGs covered in the Kyoto Protocol-carbon dioxide, methane, nitrous oxide, perfluorocarbons, hydrofluorocarbons, and Sulphur hexafluoride as relevant. In 2022, we engaged an independant external assurance organization, SGS, to provide assurance of GHG emissions, as explained in the independent assurance report found in this Databook.</t>
  </si>
  <si>
    <r>
      <rPr>
        <vertAlign val="superscript"/>
        <sz val="12"/>
        <rFont val="Calibri"/>
        <family val="2"/>
        <scheme val="minor"/>
      </rPr>
      <t>(1)</t>
    </r>
    <r>
      <rPr>
        <sz val="12"/>
        <rFont val="Calibri"/>
        <family val="2"/>
        <scheme val="minor"/>
      </rPr>
      <t xml:space="preserve"> All reported cases are investigated and when necessary action plans are implemented, such as i. Written warning; ii. Contract termination; iii. Training - Coaching; iv. Communication; v. Process improvement; vi. Incorporation of new control.</t>
    </r>
  </si>
  <si>
    <t>FTE: Full time equivalent.</t>
  </si>
  <si>
    <r>
      <t xml:space="preserve">Amount spent on training </t>
    </r>
    <r>
      <rPr>
        <vertAlign val="superscript"/>
        <sz val="12"/>
        <rFont val="Calibri"/>
        <family val="2"/>
        <scheme val="minor"/>
      </rPr>
      <t>(3)</t>
    </r>
  </si>
  <si>
    <r>
      <rPr>
        <vertAlign val="superscript"/>
        <sz val="12"/>
        <rFont val="Calibri"/>
        <family val="2"/>
        <scheme val="minor"/>
      </rPr>
      <t>(3)</t>
    </r>
    <r>
      <rPr>
        <sz val="12"/>
        <rFont val="Calibri"/>
        <family val="2"/>
        <scheme val="minor"/>
      </rPr>
      <t xml:space="preserve"> Reduction in hours of training and amount spent was due to the pandemic.</t>
    </r>
  </si>
  <si>
    <t>The effect of any restatement of information with respect to previous reports and the reasons for the restatement, are shown in the footnotes to the respective indicators.</t>
  </si>
  <si>
    <t xml:space="preserve">Total electric energy consumption </t>
  </si>
  <si>
    <t>Sustainability Report 2022 - Pages [40:41]
Databook - Labour Practice sheet - Lines [28:29]</t>
  </si>
  <si>
    <t>Annual Report and Financial Statements 2022 - Pages [121, 125]
Sustainability Report 2022 - Pages [26:27]
Databook - Corporate Governance sheet - Lines [15:18, 26, 28, 35:37]</t>
  </si>
  <si>
    <t>The Chairman is not an executive of the company.</t>
  </si>
  <si>
    <t>Annual Report and Financial Statements 2022 - Pages [36, 68, 108:109, 112, 125, 130, 164, 169]
Sustainability Report 2022 - Pages [30:31]</t>
  </si>
  <si>
    <t>Annual Report and Financial Statements 2022 - Pages [129:162]</t>
  </si>
  <si>
    <t>Annual Report and Financial Statements 2022 - Pages [42, 137]
Sustainability Report 2022 - Pages [4:5, 8:9]</t>
  </si>
  <si>
    <t>Sustainability Report 2022 - Pages [4:5, 24]</t>
  </si>
  <si>
    <t>Annual Report and Financial Statements 2022 - Pages [50, 126:127]
Sustainability Report 2022 - Pages [22:23]</t>
  </si>
  <si>
    <t>Annual Report and Financial Statements 2022 - Pages [40, 46, 67]
Sustainability Report 2022 - Pages [20:23]</t>
  </si>
  <si>
    <r>
      <t xml:space="preserve">Comments </t>
    </r>
    <r>
      <rPr>
        <b/>
        <vertAlign val="superscript"/>
        <sz val="14"/>
        <color theme="0"/>
        <rFont val="Calibri Light"/>
        <family val="2"/>
        <scheme val="major"/>
      </rPr>
      <t>(1)</t>
    </r>
  </si>
  <si>
    <r>
      <rPr>
        <vertAlign val="superscript"/>
        <sz val="12"/>
        <color theme="1"/>
        <rFont val="Calibri"/>
        <family val="2"/>
        <scheme val="minor"/>
      </rPr>
      <t>(1)</t>
    </r>
    <r>
      <rPr>
        <sz val="12"/>
        <color theme="1"/>
        <rFont val="Calibri"/>
        <family val="2"/>
        <scheme val="minor"/>
      </rPr>
      <t xml:space="preserve"> Equivalent programmes are defined as having standards and validation requirements that are similar in scope and intent as the ICMM PE validation programme. ICMM will maintain details on its website on an ongoing basis regarding what other independent third-party validation systems can be recognised as equivalent. Where the requirements of PEs are incorporated into a members’ ISO 14000 environmental management system and are subject to certification, these can also be considered to be equivalent.</t>
    </r>
  </si>
  <si>
    <t>Sustainability Report 2022 - Pages [4:5, 10, 24, 27, 34, 69]</t>
  </si>
  <si>
    <t>Annual Report and Financial Statements 2022 - Pages [26:31]
Sustainability Report 2022 - Pages [10, 19, 22, 32, 36, 56:57, 60]</t>
  </si>
  <si>
    <t>Annual Report and Financial Statements 2022 - Pages [146, 149]
Sustainability Report 2022 - Pages [8, 18, 35, 39, 41]</t>
  </si>
  <si>
    <t>Sustainability Report 2022 - Pages [37:38, 51]
Databook - Labour Practice sheet - Lines [45, 47]</t>
  </si>
  <si>
    <t>Annual Report and Financial Statements 2022 - Pages [26, 31, 34, 36, 73, 130]
Sustainability Report 2022 - Pages [31, 33]</t>
  </si>
  <si>
    <t>Annual Report and Financial Statements 2022 - Pages [26, 31, 34, 36, 73, 130]
Sustainability Report 2022 - Pages [30:31, 33]</t>
  </si>
  <si>
    <r>
      <rPr>
        <vertAlign val="superscript"/>
        <sz val="12"/>
        <color theme="1"/>
        <rFont val="Calibri"/>
        <family val="2"/>
        <scheme val="minor"/>
      </rPr>
      <t>(1)</t>
    </r>
    <r>
      <rPr>
        <sz val="12"/>
        <color theme="1"/>
        <rFont val="Calibri"/>
        <family val="2"/>
        <scheme val="minor"/>
      </rPr>
      <t xml:space="preserve"> Zaldívar is 50% owned by the Group.</t>
    </r>
  </si>
  <si>
    <r>
      <rPr>
        <vertAlign val="superscript"/>
        <sz val="12"/>
        <rFont val="Calibri"/>
        <family val="2"/>
        <scheme val="minor"/>
      </rPr>
      <t>(2)</t>
    </r>
    <r>
      <rPr>
        <sz val="12"/>
        <rFont val="Calibri"/>
        <family val="2"/>
        <scheme val="minor"/>
      </rPr>
      <t xml:space="preserve"> The total and contractor hours worked for Antofagasta plc consider Michilla's contractors.</t>
    </r>
  </si>
  <si>
    <t>Sustainability Report 2022 - Pages [10, 25, 31, 37, 58:60, 69]</t>
  </si>
  <si>
    <r>
      <rPr>
        <vertAlign val="superscript"/>
        <sz val="12"/>
        <rFont val="Calibri"/>
        <family val="2"/>
        <scheme val="minor"/>
      </rPr>
      <t>(1)</t>
    </r>
    <r>
      <rPr>
        <sz val="12"/>
        <rFont val="Calibri"/>
        <family val="2"/>
        <scheme val="minor"/>
      </rPr>
      <t xml:space="preserve"> As part of ongoing efforts to improve the quality and availability of our data, for 2022, we are reporting the corporate office's local workers and supervisors. They represent employees from the company's Public Affairs area and Project and Development Vicepresidencies who are from and perform their duties in the regions of Antofagasta or Coquimbo.</t>
    </r>
  </si>
  <si>
    <t>Sustainability Accounting Standard Board (SASB) Index, Metal and Mining Industry Standard. Contains quantitative data, consolidated Mining Division.</t>
  </si>
  <si>
    <t>External Verification Reports</t>
  </si>
  <si>
    <t>EY's assurance letters for the Databook and Sustainability report, as well as SGS's assurance of  the Company's GHG emissions and ICMM's Performance Expectation validation letters.</t>
  </si>
  <si>
    <t>GRI - SDG Index</t>
  </si>
  <si>
    <t>GRI and SDG Content Index</t>
  </si>
  <si>
    <t>Sustainability Report 2022 - Pages [Front page, 18:19]</t>
  </si>
  <si>
    <t>Annual Report and Financial Statements 2022 - Pages [9, 62]
Sustainability Report 2022 - Pages [18:19, 24:25, 36:37]
Databook - Economic - Lines [14:17]
Databook - Supply sheet - Lines [21:24, 26]</t>
  </si>
  <si>
    <t>Annual Report and Financial Statements 2022 - Pages [48:50]
Sustainability Report 2022 - Pages [20, 38:41]
Databook - Labour Practice sheet - Lines [16:17, 19:20, 23:24, 41:42, 44, 46]</t>
  </si>
  <si>
    <t>Sustainability Report 2022 - Pages [13, 20:21, 26:27, 32:33]</t>
  </si>
  <si>
    <t>Sustainability Report 2022 - Pages [26:28]</t>
  </si>
  <si>
    <t>Sustainability Report 2022 - Pages [30:31]
Databook - Ethics sheet - Lines [29:30]</t>
  </si>
  <si>
    <t>Sustainability Report 2022 - Pages [38:41]
Databook - Labour Practice sheet - Lines [49:50]</t>
  </si>
  <si>
    <t>Annual Report and Financial Statements 2022 - Pages [41, 68]
Sustainability Report 2022 - Pages [5:7, 20, 25, 30, 35:37, 51, 68]
Databook - Supply sheet - Lines [28:32]</t>
  </si>
  <si>
    <t>Annual Report and Financial Statements 2022 - Pages [10, 30, 93]
Sustainability Report 2022 - Pages [7, 23:24, 27, 34, 55:56] 
Databook - Environment sheet - Lines [29:32, 34:35]</t>
  </si>
  <si>
    <t>Sustainability Report 2022 - Pages [6:7, 22, 28, 48, 50:58]</t>
  </si>
  <si>
    <t>Annual Report and Financial Statements 2022 - Pages [40, 59]
Sustainability Report 2022 - Pages [7, 29, 50, 58:61]</t>
  </si>
  <si>
    <t>Annual Report and Financial Statements 2022 - Pages [2, 22, 30, 40, 60, 65, 68]
Sustainability Report 2022 - Pages [6, 36, 53:54, 56, 69]
Databook - Environment sheet - Lines [21]</t>
  </si>
  <si>
    <t>Annual Report and Financial Statements 2022 - Pages [2, 22, 61:62, 68, 107]
Sustainability Report 2022 - Pages [6:8, 10, 36, 52:56, 69] 
Environment - Lines [23:24]</t>
  </si>
  <si>
    <t>Sustainability Report 2022 - Pages [6:7, 52:54]
Databook - Environment sheet - Lines [26:27]</t>
  </si>
  <si>
    <t>Annual Report and Financial Statements 2022 - Pages [20, 23, 60, 62, 165, 194]
Sustainability Report 2022 - Pages [7, 22, 36, 52:53, 55:56, 69]</t>
  </si>
  <si>
    <t>Annual Report and Financial Statements 2022 - Pages [59, 87, 113, 115, 119, 193, 195]
Sustainability Report 2022 - Pages [29, 60:61]</t>
  </si>
  <si>
    <t>Annual Report and Financial Statements 2022 - Pages [59, 87, 113, 115, 119, 193, 195]
Sustainability Report 2022 - Pages [29, 56:58, 60:61, 64, 66:67] 
Databook - Environment sheet - Lines [40:43, 53:55, 68, 78]</t>
  </si>
  <si>
    <t>Annual Report and Financial Statements 2022 - Pages [59, 87, 113, 115, 119, 193, 195]
Sustainability Report 2022 - Pages [56:58, 64, 66:67] 
Databook - Environment sheet - Lines [45:47, 70:72, 80:82]</t>
  </si>
  <si>
    <t>Annual Report and Financial Statements 2022 - Pages [59, 87, 113, 115, 119, 193, 195]
Sustainability Report 2022 - Pages [56:58, 64, 66:67]
Databook - Environment sheet - Lines [48:49, 74:76, 84, 87]</t>
  </si>
  <si>
    <t>Annual Report and Financial Statements 2022 - Pages [6, 16, 40:41, 46, 67]
Sustainability Report 2022 - Pages [4, 7:8, 20, 23, 36, 56]</t>
  </si>
  <si>
    <t>Sustainability Report 2022 - Pages [12, 58] 
Databook - Supply sheet- Lines [38, 40, 42]</t>
  </si>
  <si>
    <t>Sustainability Report 2022 - Pages [8, 36, 40, 56]
Databook - Labour Practice sheet - Lines [82:83]</t>
  </si>
  <si>
    <t>Sustainability Report 2022 - Pages [36, 39, 41]</t>
  </si>
  <si>
    <t>Annual Report and Financial Statements 2022 - Pages [51:53]
Sustainability Report 2022 - Pages [13, 17, 20, 25, 28:29, 33, 38:39, 42:43]</t>
  </si>
  <si>
    <t>Annual Report and Financial Statements 2022 - Pages [20, 27, 40, 51:53]
Sustainability Report 2022 - Pages [42, 47, 59:60, 67, 69]</t>
  </si>
  <si>
    <t>Annual Report and Financial Statements 2022 - Pages [20, 28, 42, 49:50, 68, 85, 106, 117, 120, 127]
Sustainability Report 2022 - Pages [18, 39, 68] 
Databook - Corporate Governance sheet - Lines [21:23, 25, 27]
Databook - Labour Practice sheet - Lines [18, 21:22, 25:26, 31:39, 91:94, 100:107, 109:116]</t>
  </si>
  <si>
    <t>Annual Report and Financial Statements 2022 - Pages [42:43, 55]
Sustainability Report 2022 - Pages [29, 46, 69]</t>
  </si>
  <si>
    <t>Annual Report and Financial Statements 2022 - Pages [30, 36, 46, 50, 54, 61, 72]
Sustainability Report 2022 - Pages [13, 20:21, 26:27, 32:33]</t>
  </si>
  <si>
    <t>Sustainability Report 2022 - Pages [13, 20, 22:24, 28, 30:31, 35, 38, 39, 44:51, 60]</t>
  </si>
  <si>
    <t>Annual Report and Financial Statements 2022 - Pages [40, 42, 45, 59, 63, 130, 136, 149, 153]
Sustainability Report 2022 - Pages [10:11, 16:17, 29, 30:31, 65:68]</t>
  </si>
  <si>
    <t>Sustainability Report 2022 - Pages [55:56] 
Databook - Environment sheet - Lines [36:38]</t>
  </si>
  <si>
    <t>Annual Report and Financial Statements 2022 - Pages [32, 86, 115]
Sustainability Report 2022 - Pages [5, 9, 19, 23, 25, 45:49, 60]</t>
  </si>
  <si>
    <t>Annual Report and Financial Statements 2022 - Pages [2, 22, 61, 65]
Sustainability Report 2022 - Pages [6:8, 10, 36, 52:56, 69] 
Databook - Environment sheet - Lines [23:24]</t>
  </si>
  <si>
    <t xml:space="preserve"> 2-27</t>
  </si>
  <si>
    <t xml:space="preserve"> 306-4</t>
  </si>
  <si>
    <t xml:space="preserve"> 2-6</t>
  </si>
  <si>
    <t xml:space="preserve"> 2-26</t>
  </si>
  <si>
    <t xml:space="preserve"> 2-7</t>
  </si>
  <si>
    <t xml:space="preserve"> 405-1</t>
  </si>
  <si>
    <t xml:space="preserve"> 2-8</t>
  </si>
  <si>
    <t xml:space="preserve">  2-7</t>
  </si>
  <si>
    <t xml:space="preserve"> 2-30</t>
  </si>
  <si>
    <t xml:space="preserve"> 201-1</t>
  </si>
  <si>
    <t xml:space="preserve"> 401-1</t>
  </si>
  <si>
    <r>
      <rPr>
        <b/>
        <sz val="12"/>
        <color rgb="FF000000"/>
        <rFont val="Calibri"/>
        <family val="2"/>
      </rPr>
      <t xml:space="preserve">Category: </t>
    </r>
    <r>
      <rPr>
        <sz val="12"/>
        <color rgb="FF000000"/>
        <rFont val="Calibri"/>
        <family val="2"/>
      </rPr>
      <t>Governance, Economic, Social, Environment</t>
    </r>
  </si>
  <si>
    <r>
      <rPr>
        <b/>
        <sz val="12"/>
        <color rgb="FF000000"/>
        <rFont val="Calibri"/>
        <family val="2"/>
      </rPr>
      <t>Sub-Category:</t>
    </r>
    <r>
      <rPr>
        <sz val="12"/>
        <color rgb="FF000000"/>
        <rFont val="Calibri"/>
        <family val="2"/>
      </rPr>
      <t xml:space="preserve"> Specific topics related to each category</t>
    </r>
  </si>
  <si>
    <t>Annual Report and Financial Statements 2022</t>
  </si>
  <si>
    <t>Antofagasta plc Tax Report</t>
  </si>
  <si>
    <t>Antofagasta Minerals does not have consumption outside of the organization.</t>
  </si>
  <si>
    <t>Sustainability Report 2022 - Page [43]</t>
  </si>
  <si>
    <t>Sustainability Report 2022 - Page [61]</t>
  </si>
  <si>
    <t>Sustainability Report 2022 - Pages [58:61]
Databook - Environment sheet - Line [62]</t>
  </si>
  <si>
    <t>Annual Report and Financial Statements 2022 - Page [59]
Sustainability Report 2022 - Pages [58-61]</t>
  </si>
  <si>
    <t>Currently Antofagasta Minerals does not have this information publicly available but is working to improve reporting practices.</t>
  </si>
  <si>
    <t>Sustainability Report 2022 - Pages [24:31]</t>
  </si>
  <si>
    <t>All of Antofagasta Minerals mining companies are located in Chile, a country that is not classified as an area of conflict, as defined by the Uppsala Conflict Data Program (UCDP) definition.
0% of proved or probable reserves.</t>
  </si>
  <si>
    <t>Launched in March 2020, the Copper Mark is an independent assurance framework of the copper industry’s responsible mining practices that addresses the demand for greater disclosure on environmental, social and governance performance by investors, NGOs and wider society in general. Our Centinela and Zaldívar mines were awarded the Copper Mark in 2021, and Antucoya and Pelambres received their award in 2022.</t>
  </si>
  <si>
    <r>
      <t>6855</t>
    </r>
    <r>
      <rPr>
        <vertAlign val="superscript"/>
        <sz val="12"/>
        <rFont val="Calibri"/>
        <family val="2"/>
        <scheme val="minor"/>
      </rPr>
      <t>(3)</t>
    </r>
  </si>
  <si>
    <r>
      <t>200</t>
    </r>
    <r>
      <rPr>
        <vertAlign val="superscript"/>
        <sz val="12"/>
        <rFont val="Calibri"/>
        <family val="2"/>
        <scheme val="minor"/>
      </rPr>
      <t>(3)</t>
    </r>
  </si>
  <si>
    <t>Fine Payments</t>
  </si>
  <si>
    <t>Chilean Copper Commission (COCHILCO)</t>
  </si>
  <si>
    <t>Chile's National Geology and Mining Service (Sernageomin)</t>
  </si>
  <si>
    <t xml:space="preserve">Total Fines received </t>
  </si>
  <si>
    <t>Regional Health Service</t>
  </si>
  <si>
    <t>National Forestry Service (CONAF)</t>
  </si>
  <si>
    <t>Compliance</t>
  </si>
  <si>
    <t>Total Greenhouse Gas Emissions (Scope 1 and 2)</t>
  </si>
  <si>
    <t>Location-based: Total GHG emissions</t>
  </si>
  <si>
    <t>Market-based: Total  GHG emissions</t>
  </si>
  <si>
    <r>
      <t>Tonnes CO2 equivalent emissions/tonnage</t>
    </r>
    <r>
      <rPr>
        <vertAlign val="superscript"/>
        <sz val="12"/>
        <rFont val="Calibri"/>
        <family val="2"/>
        <scheme val="minor"/>
      </rPr>
      <t>(2)</t>
    </r>
  </si>
  <si>
    <r>
      <t>MWh/tonnage</t>
    </r>
    <r>
      <rPr>
        <vertAlign val="superscript"/>
        <sz val="12"/>
        <rFont val="Calibri"/>
        <family val="2"/>
        <scheme val="minor"/>
      </rPr>
      <t>(3)</t>
    </r>
  </si>
  <si>
    <r>
      <t>GJ/tonnage</t>
    </r>
    <r>
      <rPr>
        <vertAlign val="superscript"/>
        <sz val="12"/>
        <rFont val="Calibri"/>
        <family val="2"/>
        <scheme val="minor"/>
      </rPr>
      <t>(3)</t>
    </r>
  </si>
  <si>
    <r>
      <t xml:space="preserve">Non-hazardous Industrial Waste </t>
    </r>
    <r>
      <rPr>
        <vertAlign val="superscript"/>
        <sz val="12"/>
        <rFont val="Calibri"/>
        <family val="2"/>
        <scheme val="minor"/>
      </rPr>
      <t>(4)</t>
    </r>
  </si>
  <si>
    <r>
      <t xml:space="preserve">Recycling Rate </t>
    </r>
    <r>
      <rPr>
        <vertAlign val="superscript"/>
        <sz val="12"/>
        <rFont val="Calibri"/>
        <family val="2"/>
        <scheme val="minor"/>
      </rPr>
      <t>(5)</t>
    </r>
  </si>
  <si>
    <r>
      <t xml:space="preserve">Antucoya </t>
    </r>
    <r>
      <rPr>
        <b/>
        <vertAlign val="superscript"/>
        <sz val="12"/>
        <rFont val="Calibri Light"/>
        <family val="2"/>
        <scheme val="major"/>
      </rPr>
      <t>(6)</t>
    </r>
  </si>
  <si>
    <r>
      <rPr>
        <vertAlign val="superscript"/>
        <sz val="12"/>
        <rFont val="Calibri"/>
        <family val="2"/>
        <scheme val="minor"/>
      </rPr>
      <t>(3)</t>
    </r>
    <r>
      <rPr>
        <sz val="12"/>
        <rFont val="Calibri"/>
        <family val="2"/>
        <scheme val="minor"/>
      </rPr>
      <t xml:space="preserve"> For the Mining Division, "tonnage" corresponds to tonnes of payable copper. While for the Transport Division, "tonnage" refers to tonnes of cargo transported.</t>
    </r>
  </si>
  <si>
    <r>
      <rPr>
        <vertAlign val="superscript"/>
        <sz val="12"/>
        <rFont val="Calibri"/>
        <family val="2"/>
        <scheme val="minor"/>
      </rPr>
      <t>(4)</t>
    </r>
    <r>
      <rPr>
        <sz val="12"/>
        <rFont val="Calibri"/>
        <family val="2"/>
        <scheme val="minor"/>
      </rPr>
      <t xml:space="preserve">  From 2018 to 2022, Transport division reported industrial non-hazardous waste and domestic waste consolidades under industrial non-hazardous.</t>
    </r>
  </si>
  <si>
    <r>
      <rPr>
        <vertAlign val="superscript"/>
        <sz val="12"/>
        <rFont val="Calibri"/>
        <family val="2"/>
        <scheme val="minor"/>
      </rPr>
      <t>(5)</t>
    </r>
    <r>
      <rPr>
        <sz val="12"/>
        <rFont val="Calibri"/>
        <family val="2"/>
        <scheme val="minor"/>
      </rPr>
      <t xml:space="preserve"> Considers total waste recycled/reused.</t>
    </r>
  </si>
  <si>
    <r>
      <rPr>
        <vertAlign val="superscript"/>
        <sz val="12"/>
        <rFont val="Calibri"/>
        <family val="2"/>
        <scheme val="minor"/>
      </rPr>
      <t>(6)</t>
    </r>
    <r>
      <rPr>
        <sz val="12"/>
        <rFont val="Calibri"/>
        <family val="2"/>
        <scheme val="minor"/>
      </rPr>
      <t xml:space="preserve"> In 2022, Minera Antucoya carried out a plastic recycling campaign from the dropper, corresponding to previous years' waste. Therefore it is reported only as recycling.</t>
    </r>
  </si>
  <si>
    <r>
      <rPr>
        <vertAlign val="superscript"/>
        <sz val="12"/>
        <rFont val="Calibri"/>
        <family val="2"/>
        <scheme val="minor"/>
      </rPr>
      <t>(2)</t>
    </r>
    <r>
      <rPr>
        <sz val="12"/>
        <rFont val="Calibri"/>
        <family val="2"/>
        <scheme val="minor"/>
      </rPr>
      <t xml:space="preserve"> For the Mining Division, "tonnage" corresponds to tonnes of copper produced. While for the Transport Division, "tonnage" refers to tonnes of cargo transported.</t>
    </r>
  </si>
  <si>
    <r>
      <t>Fines from Authorities</t>
    </r>
    <r>
      <rPr>
        <vertAlign val="superscript"/>
        <sz val="12"/>
        <rFont val="Calibri"/>
        <family val="2"/>
        <scheme val="minor"/>
      </rPr>
      <t>(1)</t>
    </r>
  </si>
  <si>
    <r>
      <t xml:space="preserve">1 </t>
    </r>
    <r>
      <rPr>
        <vertAlign val="superscript"/>
        <sz val="12"/>
        <rFont val="Calibri"/>
        <family val="2"/>
        <scheme val="minor"/>
      </rPr>
      <t>(3)</t>
    </r>
  </si>
  <si>
    <r>
      <rPr>
        <b/>
        <sz val="18"/>
        <rFont val="Calibri"/>
        <family val="2"/>
        <scheme val="minor"/>
      </rPr>
      <t>»</t>
    </r>
    <r>
      <rPr>
        <sz val="12"/>
        <rFont val="Calibri"/>
        <family val="2"/>
        <scheme val="minor"/>
      </rPr>
      <t xml:space="preserve"> Quantitative data relating Antofagasta PLC's coverage of the code of ethics, associated complaints, and fines received, disaggregated by mining company, transport division and consolidated PLC.</t>
    </r>
  </si>
  <si>
    <t>Quantitative data relating Antofagasta PLC's coverage of the code of ethics, associated complaints, and fines received, disaggregated by mining company, transport division and consolidated PLC.</t>
  </si>
  <si>
    <r>
      <t xml:space="preserve">Fines From Authority </t>
    </r>
    <r>
      <rPr>
        <b/>
        <vertAlign val="superscript"/>
        <sz val="12"/>
        <color theme="1"/>
        <rFont val="Calibri"/>
        <family val="2"/>
        <scheme val="minor"/>
      </rPr>
      <t>(2)</t>
    </r>
  </si>
  <si>
    <r>
      <rPr>
        <vertAlign val="superscript"/>
        <sz val="12"/>
        <rFont val="Calibri"/>
        <family val="2"/>
        <scheme val="minor"/>
      </rPr>
      <t xml:space="preserve">(3) </t>
    </r>
    <r>
      <rPr>
        <sz val="12"/>
        <rFont val="Calibri"/>
        <family val="2"/>
        <scheme val="minor"/>
      </rPr>
      <t>Deviation from D.S. No. 43/2015 Regulations on the Storage of Hazardous Substances for not complying with the implementation period established in the adaptation plan.</t>
    </r>
  </si>
  <si>
    <r>
      <rPr>
        <vertAlign val="superscript"/>
        <sz val="12"/>
        <rFont val="Calibri"/>
        <family val="2"/>
        <scheme val="minor"/>
      </rPr>
      <t xml:space="preserve">(4) </t>
    </r>
    <r>
      <rPr>
        <sz val="12"/>
        <rFont val="Calibri"/>
        <family val="2"/>
        <scheme val="minor"/>
      </rPr>
      <t xml:space="preserve"> Deviation from the approved management plan for reforestation compliance of 14.91 hectares.</t>
    </r>
  </si>
  <si>
    <r>
      <t xml:space="preserve">1 </t>
    </r>
    <r>
      <rPr>
        <vertAlign val="superscript"/>
        <sz val="12"/>
        <rFont val="Calibri"/>
        <family val="2"/>
        <scheme val="minor"/>
      </rPr>
      <t>(4)</t>
    </r>
  </si>
  <si>
    <r>
      <rPr>
        <vertAlign val="superscript"/>
        <sz val="12"/>
        <rFont val="Calibri"/>
        <family val="2"/>
        <scheme val="minor"/>
      </rPr>
      <t xml:space="preserve">(2) </t>
    </r>
    <r>
      <rPr>
        <sz val="12"/>
        <rFont val="Calibri"/>
        <family val="2"/>
        <scheme val="minor"/>
      </rPr>
      <t>Antofagasta plc defines "significant fines", required but not specified by GRI, as those over $10.000  as per Dow Jones Sustainability Index.</t>
    </r>
  </si>
  <si>
    <r>
      <t xml:space="preserve">(1) </t>
    </r>
    <r>
      <rPr>
        <sz val="12"/>
        <rFont val="Calibri"/>
        <family val="2"/>
        <scheme val="minor"/>
      </rPr>
      <t xml:space="preserve"> As part of continuous improvements to our data and the commitment to transparency, we have reclassified this indicator and corrected the 2021 and 2022 values. We are improving the quality of historical data and will update the information once it is available. For more information on fines received from authorities, please visit the Compliance section of this Databook.</t>
    </r>
  </si>
  <si>
    <t>Sustainability Report 2022 - Page [35]</t>
  </si>
  <si>
    <t>Sustainability Report 2022 - Page [41]</t>
  </si>
  <si>
    <t>Sustainability Report 2022 - Page [12]</t>
  </si>
  <si>
    <t>Sustainability Report 2022 - Page [13]</t>
  </si>
  <si>
    <t>Sustainability Report 2022 - Page [28]</t>
  </si>
  <si>
    <t>Annual Report and Financial Statements 2022 - Pages [5, 24, 34, 40, 42, 58, 64]
Sustainability Report 2022 - Page [64]</t>
  </si>
  <si>
    <t>Annual Report and Financial Statements 2022 - Pages [42, 98]
Sustainability Report 2022 - Page [Front page]</t>
  </si>
  <si>
    <t>Annual Report and Financial Statements 2022 - Page [41]
Sustainability Report 2022 - Pages [19, 35, 47]
Databook - Economic sheet - Lines [19:29]
Databook - Labour Practice sheet - Lines [57:58, 60]</t>
  </si>
  <si>
    <t>Annual Report and Financial Statements 2022 - Page [72]
Sustainability Report 2022 - Pages [22:32, 35, 48:50, 61]</t>
  </si>
  <si>
    <t>Annual Report and Financial Statements 2022 - Pages [26, 31, 34, 36, 73, 130]
Sustainability Report 2022 - Page [31]</t>
  </si>
  <si>
    <t xml:space="preserve">Sustainability Report 2022 - Page [55] </t>
  </si>
  <si>
    <t>Annual Report and Financial Statements 2022 - Page [9]
Sustainability Report 2022 - Pages [42:43] 
Databook - Health and Safety sheet - Lines [16:18, 20:22, 24:26, 28:30, 32:34, 36:38, 40:42, 44:46, 52:54]</t>
  </si>
  <si>
    <t>Annual Report and Financial Statements 2022 - Pages [20, 43, 50]
Sustainability Report 2022 - Page [41]</t>
  </si>
  <si>
    <t>Databook - Labour Practice sheet - Line [52]</t>
  </si>
  <si>
    <t>Sustainability Report 2022 - Page [39]</t>
  </si>
  <si>
    <t>Annual Report and Financial Statements 2022 - Page [50]
Sustainability Report 2022 - Page [41]</t>
  </si>
  <si>
    <t>Antofagasta Minerals does not make political contributions.</t>
  </si>
  <si>
    <r>
      <rPr>
        <b/>
        <sz val="18"/>
        <rFont val="Calibri"/>
        <family val="2"/>
        <scheme val="minor"/>
      </rPr>
      <t>»</t>
    </r>
    <r>
      <rPr>
        <sz val="14"/>
        <rFont val="Calibri"/>
        <family val="2"/>
        <scheme val="minor"/>
      </rPr>
      <t xml:space="preserve"> GRI and SDG Content Index.</t>
    </r>
  </si>
  <si>
    <t>Sustainability Report 2022 - Page [Front page]</t>
  </si>
  <si>
    <t>Annual Report and Financial Statements 2022 - Pages [124:125]</t>
  </si>
  <si>
    <t>Annual Report and Financial Statements 2022 - Pages [106, 118:123]</t>
  </si>
  <si>
    <t>Annual Report and Financial Statements 2022 - Pages [125:128]</t>
  </si>
  <si>
    <t>Annual Report and Financial Statements 2022 - Pages [142:165]</t>
  </si>
  <si>
    <t xml:space="preserve">Annual Report and Financial Statements 2022 - Pages [16, 31, 36, 72, 101, 168:169]
Sustainability Report 2022 - Page [58]
Databook - Environment sheet - Lines [16:17] </t>
  </si>
  <si>
    <t>Antofagasta plc Tax Report.
Antofagasta Minerals only operates in Chile.</t>
  </si>
  <si>
    <t>Sustainability Report 2022 - Pages [42:43]</t>
  </si>
  <si>
    <t>Annual Report and Financial Statements 2022 - Pages [51:53]
Sustainability Report 2022 - Pages [42:43]
Databook - Health and Safety sheet - Lines [48, 50]</t>
  </si>
  <si>
    <t>Sustainability Report 2022 - Pages [36:37]</t>
  </si>
  <si>
    <t>Annual Report and Financial Statements 2022 - Pages [2, 6, 17, 23, 61, 63]
Sustainability Report 2022 - Pages [50:58]
Databook - ICMM Water MD - Lines [13:17, 31:35]
Databook - ICMM Water MD Operations - Lines [23:27, 41:45, 74:78, 92:96, 124:128, 142:146, 175:179, 193:197]</t>
  </si>
  <si>
    <t>Databook - ICMM Water MD - Lines [18:22, 36:40]
Databook - ICMM Water MD Operations - Lines [28:32, 46:50, 79:83, 97:101, 129:133, 147:151, 180:184, 198:202]</t>
  </si>
  <si>
    <t>Annual Report and Financial Statements 2022 - Pages [10, 30, 55, 61, 93]
Sustainability Report 2022 - Pages [24, 28, 57]
Databook - ICMM Water MD - Lines [23:27, 41:43]
Databook - ICMM Water MD Operations - Lines [33:37, 51:53, 84:88, 102:104, 134:138, 152:154, 185:189, 203:205]</t>
  </si>
  <si>
    <t>ICMM Water Reporting Metrics - All Sites</t>
  </si>
  <si>
    <t>ICMM Water Reporting Metrics - Sites Situated in Water Stressed Areas</t>
  </si>
  <si>
    <t>Value</t>
  </si>
  <si>
    <t>Water Stress Exposure (all sites)</t>
  </si>
  <si>
    <t>Proportion of sites situated in water stressed areas</t>
  </si>
  <si>
    <t>Percentage of sites</t>
  </si>
  <si>
    <t>Version 03.2022</t>
  </si>
  <si>
    <t>Date 30.04.2023</t>
  </si>
  <si>
    <t xml:space="preserve">Version 03.2022 </t>
  </si>
  <si>
    <r>
      <rPr>
        <b/>
        <sz val="18"/>
        <rFont val="Calibri"/>
        <family val="2"/>
        <scheme val="minor"/>
      </rPr>
      <t>»</t>
    </r>
    <r>
      <rPr>
        <sz val="12"/>
        <rFont val="Calibri"/>
        <family val="2"/>
        <scheme val="minor"/>
      </rPr>
      <t xml:space="preserve"> Quantitative data ICMM water, consolidated Mining Division </t>
    </r>
    <r>
      <rPr>
        <vertAlign val="superscript"/>
        <sz val="12"/>
        <rFont val="Calibri"/>
        <family val="2"/>
        <scheme val="minor"/>
      </rPr>
      <t>(1) (2)</t>
    </r>
    <r>
      <rPr>
        <sz val="12"/>
        <rFont val="Calibri"/>
        <family val="2"/>
        <scheme val="minor"/>
      </rPr>
      <t>.</t>
    </r>
  </si>
  <si>
    <r>
      <rPr>
        <vertAlign val="superscript"/>
        <sz val="12"/>
        <color theme="1"/>
        <rFont val="Calibri"/>
        <family val="2"/>
        <scheme val="minor"/>
      </rPr>
      <t>(2)</t>
    </r>
    <r>
      <rPr>
        <sz val="12"/>
        <color theme="1"/>
        <rFont val="Calibri"/>
        <family val="2"/>
        <scheme val="minor"/>
      </rPr>
      <t xml:space="preserve"> The 2022 Reuse &amp; Recycle and Operational Water Usage values were calculated according to the Recommended Task Aggregation Levels of the Water Accounting Framework User Guide Version 2.0 (2022).</t>
    </r>
  </si>
  <si>
    <r>
      <rPr>
        <b/>
        <sz val="18"/>
        <rFont val="Calibri"/>
        <family val="2"/>
        <scheme val="minor"/>
      </rPr>
      <t>»</t>
    </r>
    <r>
      <rPr>
        <sz val="12"/>
        <rFont val="Calibri"/>
        <family val="2"/>
        <scheme val="minor"/>
      </rPr>
      <t xml:space="preserve"> Quantitative data ICMM water, breakdown by mining operations </t>
    </r>
    <r>
      <rPr>
        <vertAlign val="superscript"/>
        <sz val="12"/>
        <rFont val="Calibri"/>
        <family val="2"/>
        <scheme val="minor"/>
      </rPr>
      <t>(1)</t>
    </r>
    <r>
      <rPr>
        <sz val="12"/>
        <rFont val="Calibri"/>
        <family val="2"/>
        <scheme val="minor"/>
      </rPr>
      <t>.</t>
    </r>
  </si>
  <si>
    <r>
      <rPr>
        <vertAlign val="superscript"/>
        <sz val="12"/>
        <color theme="1"/>
        <rFont val="Calibri"/>
        <family val="2"/>
        <scheme val="minor"/>
      </rPr>
      <t>(1)</t>
    </r>
    <r>
      <rPr>
        <sz val="12"/>
        <color theme="1"/>
        <rFont val="Calibri"/>
        <family val="2"/>
        <scheme val="minor"/>
      </rPr>
      <t xml:space="preserve"> The 2022 Reuse &amp; Recycle and Operational Water Usage values were calculated according to the Recommended Task Aggregation Levels of the Water Accounting Framework User Guide Version 2.0 (2022).</t>
    </r>
  </si>
  <si>
    <r>
      <rPr>
        <vertAlign val="superscript"/>
        <sz val="12"/>
        <color theme="1"/>
        <rFont val="Calibri"/>
        <family val="2"/>
        <scheme val="minor"/>
      </rPr>
      <t>(1)</t>
    </r>
    <r>
      <rPr>
        <sz val="12"/>
        <color theme="1"/>
        <rFont val="Calibri"/>
        <family val="2"/>
        <scheme val="minor"/>
      </rPr>
      <t xml:space="preserve"> The original information contained in this sheet has been adjusted to the new format suggested by ICMM (Table 4, August - 2021) for reporting water data, explicitly reporting the company's total values and the values corresponding to water stressed areas. The adjustment made did not mean an alteration of the information initially reported, because all Antofagasta Minerals operations are located in water stressed areas.</t>
    </r>
  </si>
  <si>
    <r>
      <t xml:space="preserve">Third party water </t>
    </r>
    <r>
      <rPr>
        <vertAlign val="superscript"/>
        <sz val="12"/>
        <color theme="1"/>
        <rFont val="Calibri"/>
        <family val="2"/>
        <scheme val="minor"/>
      </rPr>
      <t>(2)</t>
    </r>
  </si>
  <si>
    <r>
      <rPr>
        <vertAlign val="superscript"/>
        <sz val="12"/>
        <color theme="1"/>
        <rFont val="Calibri"/>
        <family val="2"/>
        <scheme val="minor"/>
      </rPr>
      <t>(2)</t>
    </r>
    <r>
      <rPr>
        <sz val="12"/>
        <color theme="1"/>
        <rFont val="Calibri"/>
        <family val="2"/>
        <scheme val="minor"/>
      </rPr>
      <t xml:space="preserve"> Third Party Water: For the case of Antucoya, this corresponds to seawater.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</si>
</sst>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 #,##0_ ;_ * \-#,##0_ ;_ * &quot;-&quot;_ ;_ @_ "/>
    <numFmt numFmtId="164" formatCode="#,##0.0"/>
    <numFmt numFmtId="165" formatCode="0.0%"/>
    <numFmt numFmtId="166" formatCode="0.0"/>
    <numFmt numFmtId="167" formatCode="#,##0.000"/>
    <numFmt numFmtId="168" formatCode="#,##0.0000"/>
  </numFmts>
  <fonts count="64" x14ac:knownFonts="1">
    <font>
      <sz val="12"/>
      <color theme="1"/>
      <name val="Calibri"/>
      <family val="2"/>
      <scheme val="minor"/>
    </font>
    <font>
      <sz val="12"/>
      <color theme="1"/>
      <name val="Calibri"/>
      <family val="2"/>
    </font>
    <font>
      <sz val="11"/>
      <color theme="1"/>
      <name val="Calibri"/>
      <family val="2"/>
      <scheme val="minor"/>
    </font>
    <font>
      <b/>
      <sz val="12"/>
      <color theme="1"/>
      <name val="Calibri"/>
      <family val="2"/>
      <scheme val="minor"/>
    </font>
    <font>
      <sz val="12"/>
      <color theme="0"/>
      <name val="Calibri"/>
      <family val="2"/>
      <scheme val="minor"/>
    </font>
    <font>
      <b/>
      <sz val="12"/>
      <color rgb="FF9F2A30"/>
      <name val="Calibri"/>
      <family val="2"/>
      <scheme val="minor"/>
    </font>
    <font>
      <b/>
      <sz val="12"/>
      <color theme="2" tint="-0.499984740745262"/>
      <name val="Calibri Light"/>
      <family val="2"/>
      <scheme val="major"/>
    </font>
    <font>
      <sz val="8"/>
      <name val="Calibri"/>
      <family val="2"/>
      <scheme val="minor"/>
    </font>
    <font>
      <sz val="12"/>
      <color theme="1"/>
      <name val="Calibri"/>
      <family val="2"/>
      <scheme val="minor"/>
    </font>
    <font>
      <u/>
      <sz val="12"/>
      <color theme="10"/>
      <name val="Calibri"/>
      <family val="2"/>
      <scheme val="minor"/>
    </font>
    <font>
      <sz val="12"/>
      <name val="Calibri"/>
      <family val="2"/>
      <scheme val="minor"/>
    </font>
    <font>
      <b/>
      <sz val="12"/>
      <name val="Calibri"/>
      <family val="2"/>
      <scheme val="minor"/>
    </font>
    <font>
      <b/>
      <sz val="12"/>
      <name val="Calibri Light"/>
      <family val="2"/>
      <scheme val="major"/>
    </font>
    <font>
      <sz val="11"/>
      <name val="Calibri"/>
      <family val="2"/>
      <scheme val="minor"/>
    </font>
    <font>
      <b/>
      <sz val="14"/>
      <name val="Calibri Light"/>
      <family val="2"/>
      <scheme val="major"/>
    </font>
    <font>
      <b/>
      <sz val="12"/>
      <color theme="0"/>
      <name val="Calibri Light"/>
      <family val="2"/>
      <scheme val="major"/>
    </font>
    <font>
      <b/>
      <sz val="14"/>
      <color theme="0"/>
      <name val="Calibri Light"/>
      <family val="2"/>
      <scheme val="major"/>
    </font>
    <font>
      <b/>
      <sz val="20"/>
      <name val="Calibri Light"/>
      <family val="2"/>
      <scheme val="major"/>
    </font>
    <font>
      <b/>
      <sz val="13"/>
      <name val="Calibri"/>
      <family val="2"/>
      <scheme val="minor"/>
    </font>
    <font>
      <b/>
      <sz val="13"/>
      <name val="Calibri Light"/>
      <family val="2"/>
      <scheme val="major"/>
    </font>
    <font>
      <b/>
      <sz val="12"/>
      <color theme="1"/>
      <name val="Calibri Light"/>
      <family val="2"/>
      <scheme val="major"/>
    </font>
    <font>
      <sz val="12"/>
      <color theme="2" tint="-0.499984740745262"/>
      <name val="Calibri"/>
      <family val="2"/>
      <scheme val="minor"/>
    </font>
    <font>
      <sz val="12"/>
      <color rgb="FFFF0000"/>
      <name val="Calibri"/>
      <family val="2"/>
      <scheme val="minor"/>
    </font>
    <font>
      <sz val="7"/>
      <color rgb="FF000000"/>
      <name val="Calibri"/>
      <family val="2"/>
      <scheme val="minor"/>
    </font>
    <font>
      <b/>
      <sz val="20"/>
      <name val="Calibri"/>
      <family val="2"/>
      <scheme val="minor"/>
    </font>
    <font>
      <sz val="12"/>
      <color rgb="FF000000"/>
      <name val="Calibri"/>
      <family val="2"/>
    </font>
    <font>
      <i/>
      <sz val="12"/>
      <color rgb="FF000000"/>
      <name val="Calibri"/>
      <family val="2"/>
    </font>
    <font>
      <sz val="12"/>
      <color rgb="FFFFFFFF"/>
      <name val="Calibri"/>
      <family val="2"/>
    </font>
    <font>
      <sz val="11"/>
      <color theme="1"/>
      <name val="Calibri"/>
      <family val="2"/>
      <charset val="1"/>
    </font>
    <font>
      <sz val="11"/>
      <color theme="1"/>
      <name val="Calibri"/>
      <family val="2"/>
    </font>
    <font>
      <b/>
      <sz val="11"/>
      <color rgb="FF000000"/>
      <name val="Calibri"/>
      <family val="2"/>
    </font>
    <font>
      <sz val="11"/>
      <color rgb="FF000000"/>
      <name val="Calibri"/>
      <family val="2"/>
    </font>
    <font>
      <sz val="14"/>
      <name val="Calibri"/>
      <family val="2"/>
      <scheme val="minor"/>
    </font>
    <font>
      <b/>
      <sz val="18"/>
      <name val="Calibri"/>
      <family val="2"/>
      <scheme val="minor"/>
    </font>
    <font>
      <sz val="12"/>
      <color rgb="FF000000"/>
      <name val="Calibri"/>
      <family val="2"/>
      <scheme val="minor"/>
    </font>
    <font>
      <sz val="12"/>
      <name val="Calibri"/>
      <family val="2"/>
    </font>
    <font>
      <sz val="12"/>
      <color rgb="FFFF0000"/>
      <name val="Calibri"/>
      <family val="2"/>
    </font>
    <font>
      <i/>
      <sz val="12"/>
      <name val="Calibri"/>
      <family val="2"/>
      <scheme val="minor"/>
    </font>
    <font>
      <b/>
      <sz val="12"/>
      <color rgb="FF000000"/>
      <name val="Calibri"/>
      <family val="2"/>
    </font>
    <font>
      <sz val="13"/>
      <name val="Calibri"/>
      <family val="2"/>
      <scheme val="minor"/>
    </font>
    <font>
      <sz val="9"/>
      <name val="Segoe UI"/>
      <family val="2"/>
    </font>
    <font>
      <sz val="10"/>
      <color theme="1"/>
      <name val="Arial"/>
      <family val="2"/>
    </font>
    <font>
      <i/>
      <sz val="12"/>
      <color theme="1"/>
      <name val="Calibri"/>
      <family val="2"/>
      <scheme val="minor"/>
    </font>
    <font>
      <vertAlign val="superscript"/>
      <sz val="12"/>
      <name val="Calibri"/>
      <family val="2"/>
      <scheme val="minor"/>
    </font>
    <font>
      <b/>
      <vertAlign val="superscript"/>
      <sz val="12"/>
      <name val="Calibri Light"/>
      <family val="2"/>
      <scheme val="major"/>
    </font>
    <font>
      <b/>
      <sz val="16"/>
      <name val="Calibri Light"/>
      <family val="2"/>
      <scheme val="major"/>
    </font>
    <font>
      <vertAlign val="superscript"/>
      <sz val="12"/>
      <color theme="1"/>
      <name val="Calibri"/>
      <family val="2"/>
      <scheme val="minor"/>
    </font>
    <font>
      <vertAlign val="superscript"/>
      <sz val="12"/>
      <color rgb="FF000000"/>
      <name val="Calibri"/>
      <family val="2"/>
      <scheme val="minor"/>
    </font>
    <font>
      <b/>
      <vertAlign val="superscript"/>
      <sz val="13"/>
      <name val="Calibri Light"/>
      <family val="2"/>
      <scheme val="major"/>
    </font>
    <font>
      <b/>
      <sz val="13"/>
      <color theme="0"/>
      <name val="Calibri Light"/>
      <family val="2"/>
      <scheme val="major"/>
    </font>
    <font>
      <sz val="13"/>
      <name val="Calibri"/>
      <family val="2"/>
    </font>
    <font>
      <sz val="12"/>
      <color theme="6"/>
      <name val="Calibri"/>
      <family val="2"/>
      <scheme val="minor"/>
    </font>
    <font>
      <sz val="12"/>
      <color theme="1"/>
      <name val="Calibri"/>
      <family val="2"/>
    </font>
    <font>
      <b/>
      <vertAlign val="superscript"/>
      <sz val="14"/>
      <color theme="0"/>
      <name val="Calibri Light"/>
      <family val="2"/>
      <scheme val="major"/>
    </font>
    <font>
      <b/>
      <u/>
      <sz val="12"/>
      <name val="Calibri"/>
      <family val="2"/>
      <scheme val="minor"/>
    </font>
    <font>
      <b/>
      <u/>
      <sz val="12"/>
      <color theme="0"/>
      <name val="Calibri"/>
      <family val="2"/>
      <scheme val="minor"/>
    </font>
    <font>
      <sz val="12"/>
      <name val="Calibri"/>
      <family val="2"/>
    </font>
    <font>
      <b/>
      <sz val="18"/>
      <name val="Calibri Light"/>
      <family val="2"/>
      <scheme val="major"/>
    </font>
    <font>
      <sz val="12"/>
      <name val="Calibri Light"/>
      <family val="2"/>
      <scheme val="major"/>
    </font>
    <font>
      <b/>
      <vertAlign val="superscript"/>
      <sz val="12"/>
      <color theme="1"/>
      <name val="Calibri"/>
      <family val="2"/>
      <scheme val="minor"/>
    </font>
    <font>
      <b/>
      <sz val="20"/>
      <name val="Calibri Light"/>
      <family val="2"/>
      <scheme val="major"/>
    </font>
    <font>
      <b/>
      <sz val="14"/>
      <color theme="0"/>
      <name val="Calibri Light"/>
      <family val="2"/>
      <scheme val="major"/>
    </font>
    <font>
      <sz val="12"/>
      <name val="Calibri"/>
      <family val="2"/>
    </font>
    <font>
      <sz val="12"/>
      <color theme="1"/>
      <name val="Calibri Light"/>
      <family val="2"/>
      <scheme val="major"/>
    </font>
  </fonts>
  <fills count="69">
    <fill>
      <patternFill patternType="none"/>
    </fill>
    <fill>
      <patternFill patternType="gray125"/>
    </fill>
    <fill>
      <patternFill patternType="solid">
        <fgColor theme="7"/>
        <bgColor indexed="64"/>
      </patternFill>
    </fill>
    <fill>
      <patternFill patternType="solid">
        <fgColor theme="0"/>
        <bgColor indexed="64"/>
      </patternFill>
    </fill>
    <fill>
      <patternFill patternType="solid">
        <fgColor rgb="FFE2E3E5"/>
        <bgColor indexed="64"/>
      </patternFill>
    </fill>
    <fill>
      <patternFill patternType="gray0625">
        <fgColor theme="0" tint="-0.34998626667073579"/>
        <bgColor rgb="FFFDFDFD"/>
      </patternFill>
    </fill>
    <fill>
      <patternFill patternType="solid">
        <fgColor rgb="FFFDFDFD"/>
        <bgColor theme="0" tint="-0.34998626667073579"/>
      </patternFill>
    </fill>
    <fill>
      <patternFill patternType="solid">
        <fgColor theme="6"/>
        <bgColor indexed="64"/>
      </patternFill>
    </fill>
    <fill>
      <patternFill patternType="solid">
        <fgColor theme="4"/>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5F5F5"/>
        <bgColor indexed="64"/>
      </patternFill>
    </fill>
    <fill>
      <patternFill patternType="solid">
        <fgColor rgb="FFD9DADD"/>
        <bgColor indexed="64"/>
      </patternFill>
    </fill>
    <fill>
      <patternFill patternType="solid">
        <fgColor rgb="FFEAEAEA"/>
        <bgColor indexed="64"/>
      </patternFill>
    </fill>
    <fill>
      <patternFill patternType="solid">
        <fgColor rgb="FFEAAD00"/>
        <bgColor indexed="64"/>
      </patternFill>
    </fill>
    <fill>
      <patternFill patternType="solid">
        <fgColor rgb="FFFEBB00"/>
        <bgColor indexed="64"/>
      </patternFill>
    </fill>
    <fill>
      <patternFill patternType="solid">
        <fgColor rgb="FFFFC319"/>
        <bgColor indexed="64"/>
      </patternFill>
    </fill>
    <fill>
      <patternFill patternType="solid">
        <fgColor rgb="FFFFCF47"/>
        <bgColor indexed="64"/>
      </patternFill>
    </fill>
    <fill>
      <patternFill patternType="solid">
        <fgColor rgb="FFFFD96D"/>
        <bgColor indexed="64"/>
      </patternFill>
    </fill>
    <fill>
      <patternFill patternType="solid">
        <fgColor rgb="FFFFE089"/>
        <bgColor indexed="64"/>
      </patternFill>
    </fill>
    <fill>
      <patternFill patternType="solid">
        <fgColor rgb="FFFFE7A3"/>
        <bgColor indexed="64"/>
      </patternFill>
    </fill>
    <fill>
      <patternFill patternType="solid">
        <fgColor rgb="FFFFF0C5"/>
        <bgColor indexed="64"/>
      </patternFill>
    </fill>
    <fill>
      <patternFill patternType="solid">
        <fgColor rgb="FFFFFFFF"/>
        <bgColor rgb="FF000000"/>
      </patternFill>
    </fill>
    <fill>
      <patternFill patternType="solid">
        <fgColor rgb="FF64CCC9"/>
        <bgColor indexed="64"/>
      </patternFill>
    </fill>
    <fill>
      <patternFill patternType="solid">
        <fgColor rgb="FF00778B"/>
        <bgColor indexed="64"/>
      </patternFill>
    </fill>
    <fill>
      <patternFill patternType="gray0625">
        <fgColor theme="0" tint="-0.24994659260841701"/>
        <bgColor theme="0"/>
      </patternFill>
    </fill>
    <fill>
      <patternFill patternType="darkUp">
        <fgColor theme="0" tint="-0.14996795556505021"/>
        <bgColor theme="0"/>
      </patternFill>
    </fill>
    <fill>
      <patternFill patternType="solid">
        <fgColor rgb="FFFFFFFF"/>
        <bgColor indexed="64"/>
      </patternFill>
    </fill>
    <fill>
      <patternFill patternType="darkUp">
        <fgColor theme="0"/>
        <bgColor rgb="FFEAEAEA"/>
      </patternFill>
    </fill>
    <fill>
      <patternFill patternType="darkUp">
        <fgColor theme="0"/>
        <bgColor rgb="FFE2E3E5"/>
      </patternFill>
    </fill>
    <fill>
      <patternFill patternType="darkUp">
        <fgColor theme="0"/>
        <bgColor rgb="FFF5F5F5"/>
      </patternFill>
    </fill>
    <fill>
      <patternFill patternType="solid">
        <fgColor rgb="FFFFE091"/>
        <bgColor rgb="FF000000"/>
      </patternFill>
    </fill>
    <fill>
      <patternFill patternType="solid">
        <fgColor rgb="FFFFD159"/>
        <bgColor rgb="FF000000"/>
      </patternFill>
    </fill>
    <fill>
      <patternFill patternType="solid">
        <fgColor theme="0"/>
        <bgColor theme="0" tint="-0.34998626667073579"/>
      </patternFill>
    </fill>
    <fill>
      <patternFill patternType="solid">
        <fgColor theme="0"/>
        <bgColor theme="0" tint="-0.24994659260841701"/>
      </patternFill>
    </fill>
    <fill>
      <patternFill patternType="solid">
        <fgColor rgb="FF97DDDB"/>
        <bgColor indexed="64"/>
      </patternFill>
    </fill>
    <fill>
      <patternFill patternType="solid">
        <fgColor theme="0"/>
        <bgColor theme="0" tint="-0.14996795556505021"/>
      </patternFill>
    </fill>
    <fill>
      <patternFill patternType="darkUp">
        <fgColor theme="2"/>
        <bgColor theme="0"/>
      </patternFill>
    </fill>
    <fill>
      <patternFill patternType="solid">
        <fgColor theme="0"/>
        <bgColor theme="0"/>
      </patternFill>
    </fill>
    <fill>
      <patternFill patternType="solid">
        <fgColor theme="4" tint="0.59999389629810485"/>
        <bgColor theme="0"/>
      </patternFill>
    </fill>
    <fill>
      <patternFill patternType="solid">
        <fgColor rgb="FFFDFDFD"/>
        <bgColor theme="0"/>
      </patternFill>
    </fill>
    <fill>
      <patternFill patternType="gray0625">
        <fgColor theme="0" tint="-0.24994659260841701"/>
        <bgColor rgb="FFFDFDFD"/>
      </patternFill>
    </fill>
    <fill>
      <patternFill patternType="solid">
        <fgColor theme="0"/>
        <bgColor rgb="FF000000"/>
      </patternFill>
    </fill>
    <fill>
      <patternFill patternType="darkUp">
        <fgColor theme="0" tint="-0.14996795556505021"/>
        <bgColor rgb="FFFFFFFF"/>
      </patternFill>
    </fill>
    <fill>
      <patternFill patternType="gray0625">
        <fgColor theme="0" tint="-0.14996795556505021"/>
        <bgColor theme="0"/>
      </patternFill>
    </fill>
    <fill>
      <patternFill patternType="gray0625">
        <fgColor theme="0" tint="-0.34998626667073579"/>
        <bgColor theme="0"/>
      </patternFill>
    </fill>
    <fill>
      <patternFill patternType="darkUp">
        <fgColor theme="0" tint="-0.14996795556505021"/>
        <bgColor indexed="65"/>
      </patternFill>
    </fill>
    <fill>
      <patternFill patternType="solid">
        <fgColor theme="4"/>
        <bgColor rgb="FF000000"/>
      </patternFill>
    </fill>
    <fill>
      <patternFill patternType="solid">
        <fgColor theme="4" tint="0.39997558519241921"/>
        <bgColor rgb="FF000000"/>
      </patternFill>
    </fill>
    <fill>
      <patternFill patternType="solid">
        <fgColor theme="4" tint="0.59999389629810485"/>
        <bgColor rgb="FF000000"/>
      </patternFill>
    </fill>
    <fill>
      <patternFill patternType="solid">
        <fgColor rgb="FF005060"/>
        <bgColor indexed="64"/>
      </patternFill>
    </fill>
    <fill>
      <patternFill patternType="solid">
        <fgColor rgb="FF00697E"/>
        <bgColor indexed="64"/>
      </patternFill>
    </fill>
    <fill>
      <patternFill patternType="solid">
        <fgColor rgb="FF007A92"/>
        <bgColor indexed="64"/>
      </patternFill>
    </fill>
    <fill>
      <patternFill patternType="solid">
        <fgColor rgb="FF00849E"/>
        <bgColor indexed="64"/>
      </patternFill>
    </fill>
    <fill>
      <patternFill patternType="solid">
        <fgColor rgb="FF0099B8"/>
        <bgColor indexed="64"/>
      </patternFill>
    </fill>
    <fill>
      <patternFill patternType="solid">
        <fgColor rgb="FF00A3C4"/>
        <bgColor indexed="64"/>
      </patternFill>
    </fill>
    <fill>
      <patternFill patternType="solid">
        <fgColor rgb="FF00AFD2"/>
        <bgColor indexed="64"/>
      </patternFill>
    </fill>
    <fill>
      <patternFill patternType="solid">
        <fgColor rgb="FF00BCE2"/>
        <bgColor indexed="64"/>
      </patternFill>
    </fill>
    <fill>
      <patternFill patternType="solid">
        <fgColor rgb="FF00C3EA"/>
        <bgColor indexed="64"/>
      </patternFill>
    </fill>
    <fill>
      <patternFill patternType="solid">
        <fgColor rgb="FF00CDF6"/>
        <bgColor indexed="64"/>
      </patternFill>
    </fill>
    <fill>
      <patternFill patternType="solid">
        <fgColor rgb="FF349E9B"/>
        <bgColor indexed="64"/>
      </patternFill>
    </fill>
    <fill>
      <patternFill patternType="solid">
        <fgColor rgb="FFB4E6E5"/>
        <bgColor indexed="64"/>
      </patternFill>
    </fill>
    <fill>
      <patternFill patternType="solid">
        <fgColor rgb="FF003944"/>
        <bgColor indexed="64"/>
      </patternFill>
    </fill>
    <fill>
      <patternFill patternType="solid">
        <fgColor rgb="FFA0E0DF"/>
        <bgColor indexed="64"/>
      </patternFill>
    </fill>
    <fill>
      <patternFill patternType="darkUp">
        <fgColor theme="0"/>
        <bgColor theme="0"/>
      </patternFill>
    </fill>
    <fill>
      <patternFill patternType="darkUp">
        <fgColor rgb="FFF0F0F0"/>
        <bgColor theme="0"/>
      </patternFill>
    </fill>
  </fills>
  <borders count="242">
    <border>
      <left/>
      <right/>
      <top/>
      <bottom/>
      <diagonal/>
    </border>
    <border>
      <left style="double">
        <color theme="0" tint="-0.499984740745262"/>
      </left>
      <right/>
      <top/>
      <bottom/>
      <diagonal/>
    </border>
    <border>
      <left/>
      <right style="double">
        <color theme="0" tint="-0.499984740745262"/>
      </right>
      <top/>
      <bottom/>
      <diagonal/>
    </border>
    <border>
      <left/>
      <right/>
      <top style="thin">
        <color theme="0" tint="-0.499984740745262"/>
      </top>
      <bottom/>
      <diagonal/>
    </border>
    <border>
      <left/>
      <right/>
      <top style="thin">
        <color theme="0" tint="-0.499984740745262"/>
      </top>
      <bottom style="double">
        <color theme="0" tint="-0.499984740745262"/>
      </bottom>
      <diagonal/>
    </border>
    <border>
      <left/>
      <right/>
      <top/>
      <bottom style="double">
        <color theme="0" tint="-0.499984740745262"/>
      </bottom>
      <diagonal/>
    </border>
    <border>
      <left style="double">
        <color theme="0" tint="-0.499984740745262"/>
      </left>
      <right/>
      <top/>
      <bottom style="double">
        <color theme="0" tint="-0.499984740745262"/>
      </bottom>
      <diagonal/>
    </border>
    <border>
      <left/>
      <right style="double">
        <color theme="0" tint="-0.499984740745262"/>
      </right>
      <top/>
      <bottom style="double">
        <color theme="0" tint="-0.499984740745262"/>
      </bottom>
      <diagonal/>
    </border>
    <border>
      <left/>
      <right/>
      <top style="thin">
        <color theme="0" tint="-0.499984740745262"/>
      </top>
      <bottom style="thin">
        <color theme="0" tint="-0.499984740745262"/>
      </bottom>
      <diagonal/>
    </border>
    <border>
      <left style="double">
        <color theme="0" tint="-0.499984740745262"/>
      </left>
      <right/>
      <top style="double">
        <color theme="0" tint="-0.499984740745262"/>
      </top>
      <bottom/>
      <diagonal/>
    </border>
    <border>
      <left/>
      <right/>
      <top style="double">
        <color theme="0" tint="-0.499984740745262"/>
      </top>
      <bottom/>
      <diagonal/>
    </border>
    <border>
      <left/>
      <right style="double">
        <color theme="0" tint="-0.499984740745262"/>
      </right>
      <top style="double">
        <color theme="0" tint="-0.499984740745262"/>
      </top>
      <bottom/>
      <diagonal/>
    </border>
    <border>
      <left style="double">
        <color theme="0" tint="-0.499984740745262"/>
      </left>
      <right/>
      <top style="thin">
        <color theme="0" tint="-0.499984740745262"/>
      </top>
      <bottom style="thin">
        <color theme="0" tint="-0.499984740745262"/>
      </bottom>
      <diagonal/>
    </border>
    <border>
      <left/>
      <right style="double">
        <color theme="0" tint="-0.499984740745262"/>
      </right>
      <top style="thin">
        <color theme="0" tint="-0.499984740745262"/>
      </top>
      <bottom style="thin">
        <color theme="0" tint="-0.499984740745262"/>
      </bottom>
      <diagonal/>
    </border>
    <border>
      <left style="double">
        <color theme="0" tint="-0.499984740745262"/>
      </left>
      <right/>
      <top style="thin">
        <color theme="0" tint="-0.499984740745262"/>
      </top>
      <bottom style="double">
        <color theme="0" tint="-0.499984740745262"/>
      </bottom>
      <diagonal/>
    </border>
    <border>
      <left/>
      <right style="double">
        <color theme="0" tint="-0.499984740745262"/>
      </right>
      <top style="thin">
        <color theme="0" tint="-0.499984740745262"/>
      </top>
      <bottom style="double">
        <color theme="0" tint="-0.499984740745262"/>
      </bottom>
      <diagonal/>
    </border>
    <border>
      <left style="double">
        <color theme="0" tint="-0.499984740745262"/>
      </left>
      <right/>
      <top/>
      <bottom style="thin">
        <color rgb="FFA6A6A7"/>
      </bottom>
      <diagonal/>
    </border>
    <border>
      <left style="double">
        <color theme="0" tint="-0.499984740745262"/>
      </left>
      <right/>
      <top style="thin">
        <color rgb="FFA6A6A7"/>
      </top>
      <bottom style="thin">
        <color rgb="FFA6A6A7"/>
      </bottom>
      <diagonal/>
    </border>
    <border>
      <left style="double">
        <color theme="0" tint="-0.499984740745262"/>
      </left>
      <right/>
      <top style="thin">
        <color rgb="FFA6A6A7"/>
      </top>
      <bottom style="thin">
        <color theme="0" tint="-0.499984740745262"/>
      </bottom>
      <diagonal/>
    </border>
    <border>
      <left/>
      <right/>
      <top/>
      <bottom style="thin">
        <color theme="0" tint="-0.499984740745262"/>
      </bottom>
      <diagonal/>
    </border>
    <border>
      <left style="double">
        <color theme="0" tint="-0.499984740745262"/>
      </left>
      <right/>
      <top/>
      <bottom style="thin">
        <color theme="0" tint="-0.499984740745262"/>
      </bottom>
      <diagonal/>
    </border>
    <border>
      <left style="double">
        <color theme="0" tint="-0.499984740745262"/>
      </left>
      <right/>
      <top style="thin">
        <color rgb="FFA6A6A7"/>
      </top>
      <bottom style="double">
        <color theme="0" tint="-0.499984740745262"/>
      </bottom>
      <diagonal/>
    </border>
    <border>
      <left/>
      <right/>
      <top style="dotted">
        <color theme="0" tint="-0.499984740745262"/>
      </top>
      <bottom style="dotted">
        <color theme="0" tint="-0.499984740745262"/>
      </bottom>
      <diagonal/>
    </border>
    <border>
      <left/>
      <right style="double">
        <color theme="0" tint="-0.499984740745262"/>
      </right>
      <top style="dotted">
        <color theme="0" tint="-0.499984740745262"/>
      </top>
      <bottom style="dotted">
        <color theme="0" tint="-0.499984740745262"/>
      </bottom>
      <diagonal/>
    </border>
    <border>
      <left/>
      <right/>
      <top style="dotted">
        <color theme="0" tint="-0.499984740745262"/>
      </top>
      <bottom/>
      <diagonal/>
    </border>
    <border>
      <left/>
      <right style="double">
        <color theme="0" tint="-0.499984740745262"/>
      </right>
      <top style="dotted">
        <color theme="0" tint="-0.499984740745262"/>
      </top>
      <bottom/>
      <diagonal/>
    </border>
    <border>
      <left style="thin">
        <color indexed="64"/>
      </left>
      <right/>
      <top/>
      <bottom/>
      <diagonal/>
    </border>
    <border>
      <left/>
      <right/>
      <top style="double">
        <color theme="0" tint="-0.499984740745262"/>
      </top>
      <bottom style="double">
        <color theme="0" tint="-0.499984740745262"/>
      </bottom>
      <diagonal/>
    </border>
    <border>
      <left style="double">
        <color theme="0" tint="-0.499984740745262"/>
      </left>
      <right style="thin">
        <color indexed="64"/>
      </right>
      <top style="double">
        <color theme="0" tint="-0.499984740745262"/>
      </top>
      <bottom/>
      <diagonal/>
    </border>
    <border>
      <left style="double">
        <color theme="0" tint="-0.499984740745262"/>
      </left>
      <right style="thin">
        <color indexed="64"/>
      </right>
      <top/>
      <bottom/>
      <diagonal/>
    </border>
    <border>
      <left style="double">
        <color theme="0" tint="-0.499984740745262"/>
      </left>
      <right style="thin">
        <color indexed="64"/>
      </right>
      <top/>
      <bottom style="double">
        <color theme="0" tint="-0.499984740745262"/>
      </bottom>
      <diagonal/>
    </border>
    <border>
      <left style="thin">
        <color indexed="64"/>
      </left>
      <right/>
      <top style="double">
        <color theme="0" tint="-0.499984740745262"/>
      </top>
      <bottom/>
      <diagonal/>
    </border>
    <border>
      <left style="thin">
        <color indexed="64"/>
      </left>
      <right/>
      <top/>
      <bottom style="double">
        <color theme="0" tint="-0.499984740745262"/>
      </bottom>
      <diagonal/>
    </border>
    <border>
      <left/>
      <right style="double">
        <color theme="0" tint="-0.499984740745262"/>
      </right>
      <top style="dotted">
        <color theme="0" tint="-0.499984740745262"/>
      </top>
      <bottom style="double">
        <color theme="0" tint="-0.499984740745262"/>
      </bottom>
      <diagonal/>
    </border>
    <border>
      <left/>
      <right/>
      <top style="dotted">
        <color theme="0" tint="-0.499984740745262"/>
      </top>
      <bottom style="double">
        <color theme="0" tint="-0.499984740745262"/>
      </bottom>
      <diagonal/>
    </border>
    <border>
      <left/>
      <right style="double">
        <color theme="0" tint="-0.499984740745262"/>
      </right>
      <top/>
      <bottom style="dotted">
        <color theme="0" tint="-0.499984740745262"/>
      </bottom>
      <diagonal/>
    </border>
    <border>
      <left/>
      <right/>
      <top/>
      <bottom style="dotted">
        <color theme="0" tint="-0.499984740745262"/>
      </bottom>
      <diagonal/>
    </border>
    <border>
      <left style="double">
        <color theme="0" tint="-0.499984740745262"/>
      </left>
      <right style="double">
        <color theme="0" tint="-0.499984740745262"/>
      </right>
      <top style="double">
        <color theme="0" tint="-0.499984740745262"/>
      </top>
      <bottom/>
      <diagonal/>
    </border>
    <border>
      <left style="double">
        <color theme="0" tint="-0.499984740745262"/>
      </left>
      <right/>
      <top style="double">
        <color theme="0" tint="-0.499984740745262"/>
      </top>
      <bottom style="thin">
        <color theme="0" tint="-0.499984740745262"/>
      </bottom>
      <diagonal/>
    </border>
    <border>
      <left/>
      <right/>
      <top style="double">
        <color theme="0" tint="-0.499984740745262"/>
      </top>
      <bottom style="thin">
        <color theme="0" tint="-0.499984740745262"/>
      </bottom>
      <diagonal/>
    </border>
    <border>
      <left/>
      <right style="double">
        <color theme="0" tint="-0.499984740745262"/>
      </right>
      <top style="double">
        <color theme="0" tint="-0.499984740745262"/>
      </top>
      <bottom style="thin">
        <color theme="0" tint="-0.499984740745262"/>
      </bottom>
      <diagonal/>
    </border>
    <border>
      <left style="double">
        <color theme="0" tint="-0.499984740745262"/>
      </left>
      <right style="dashed">
        <color theme="0" tint="-0.34998626667073579"/>
      </right>
      <top style="double">
        <color theme="0" tint="-0.499984740745262"/>
      </top>
      <bottom style="thin">
        <color theme="0" tint="-0.499984740745262"/>
      </bottom>
      <diagonal/>
    </border>
    <border>
      <left style="dashed">
        <color theme="0" tint="-0.34998626667073579"/>
      </left>
      <right style="dashed">
        <color theme="0" tint="-0.34998626667073579"/>
      </right>
      <top style="double">
        <color theme="0" tint="-0.499984740745262"/>
      </top>
      <bottom style="thin">
        <color theme="0" tint="-0.499984740745262"/>
      </bottom>
      <diagonal/>
    </border>
    <border>
      <left style="dashed">
        <color theme="0" tint="-0.34998626667073579"/>
      </left>
      <right style="double">
        <color theme="0" tint="-0.499984740745262"/>
      </right>
      <top style="double">
        <color theme="0" tint="-0.499984740745262"/>
      </top>
      <bottom style="thin">
        <color theme="0" tint="-0.499984740745262"/>
      </bottom>
      <diagonal/>
    </border>
    <border>
      <left/>
      <right/>
      <top style="hair">
        <color theme="2"/>
      </top>
      <bottom/>
      <diagonal/>
    </border>
    <border>
      <left style="double">
        <color theme="0" tint="-0.499984740745262"/>
      </left>
      <right/>
      <top style="hair">
        <color theme="2"/>
      </top>
      <bottom/>
      <diagonal/>
    </border>
    <border>
      <left style="double">
        <color theme="0" tint="-0.499984740745262"/>
      </left>
      <right/>
      <top/>
      <bottom style="hair">
        <color theme="2"/>
      </bottom>
      <diagonal/>
    </border>
    <border>
      <left/>
      <right/>
      <top/>
      <bottom style="hair">
        <color theme="2"/>
      </bottom>
      <diagonal/>
    </border>
    <border>
      <left/>
      <right/>
      <top style="hair">
        <color theme="2"/>
      </top>
      <bottom style="hair">
        <color theme="2"/>
      </bottom>
      <diagonal/>
    </border>
    <border>
      <left style="medium">
        <color theme="7"/>
      </left>
      <right style="medium">
        <color theme="7"/>
      </right>
      <top style="medium">
        <color theme="7"/>
      </top>
      <bottom style="medium">
        <color theme="7"/>
      </bottom>
      <diagonal/>
    </border>
    <border>
      <left style="medium">
        <color theme="7"/>
      </left>
      <right style="medium">
        <color theme="7"/>
      </right>
      <top style="medium">
        <color theme="7"/>
      </top>
      <bottom/>
      <diagonal/>
    </border>
    <border>
      <left style="double">
        <color theme="0" tint="-0.499984740745262"/>
      </left>
      <right/>
      <top style="hair">
        <color theme="2"/>
      </top>
      <bottom style="hair">
        <color theme="2"/>
      </bottom>
      <diagonal/>
    </border>
    <border>
      <left style="dashed">
        <color theme="0" tint="-0.34998626667073579"/>
      </left>
      <right/>
      <top/>
      <bottom/>
      <diagonal/>
    </border>
    <border>
      <left/>
      <right/>
      <top/>
      <bottom style="medium">
        <color theme="0" tint="-0.499984740745262"/>
      </bottom>
      <diagonal/>
    </border>
    <border>
      <left/>
      <right/>
      <top style="medium">
        <color theme="0" tint="-0.499984740745262"/>
      </top>
      <bottom/>
      <diagonal/>
    </border>
    <border>
      <left/>
      <right/>
      <top/>
      <bottom style="thin">
        <color theme="0" tint="-0.34998626667073579"/>
      </bottom>
      <diagonal/>
    </border>
    <border>
      <left style="dashed">
        <color theme="0" tint="-0.34998626667073579"/>
      </left>
      <right style="dashed">
        <color theme="0" tint="-0.34998626667073579"/>
      </right>
      <top/>
      <bottom/>
      <diagonal/>
    </border>
    <border>
      <left style="dashed">
        <color theme="0" tint="-0.34998626667073579"/>
      </left>
      <right style="dashed">
        <color theme="0" tint="-0.34998626667073579"/>
      </right>
      <top/>
      <bottom style="thin">
        <color theme="0" tint="-0.499984740745262"/>
      </bottom>
      <diagonal/>
    </border>
    <border>
      <left style="thin">
        <color theme="0" tint="-0.499984740745262"/>
      </left>
      <right/>
      <top style="double">
        <color theme="0" tint="-0.499984740745262"/>
      </top>
      <bottom/>
      <diagonal/>
    </border>
    <border>
      <left style="dashed">
        <color theme="0" tint="-0.34998626667073579"/>
      </left>
      <right style="dashed">
        <color theme="0" tint="-0.34998626667073579"/>
      </right>
      <top/>
      <bottom style="double">
        <color theme="0" tint="-0.499984740745262"/>
      </bottom>
      <diagonal/>
    </border>
    <border>
      <left style="dashed">
        <color theme="0" tint="-0.34998626667073579"/>
      </left>
      <right style="dashed">
        <color theme="0" tint="-0.34998626667073579"/>
      </right>
      <top style="thin">
        <color theme="0" tint="-0.34998626667073579"/>
      </top>
      <bottom style="medium">
        <color theme="0" tint="-0.499984740745262"/>
      </bottom>
      <diagonal/>
    </border>
    <border>
      <left style="dashed">
        <color theme="0" tint="-0.34998626667073579"/>
      </left>
      <right style="dashed">
        <color theme="0" tint="-0.34998626667073579"/>
      </right>
      <top style="double">
        <color theme="0" tint="-0.499984740745262"/>
      </top>
      <bottom/>
      <diagonal/>
    </border>
    <border>
      <left/>
      <right/>
      <top style="thin">
        <color theme="0" tint="-0.34998626667073579"/>
      </top>
      <bottom style="medium">
        <color theme="0" tint="-0.499984740745262"/>
      </bottom>
      <diagonal/>
    </border>
    <border>
      <left style="dashed">
        <color theme="0" tint="-0.34998626667073579"/>
      </left>
      <right/>
      <top/>
      <bottom style="thin">
        <color theme="0" tint="-0.499984740745262"/>
      </bottom>
      <diagonal/>
    </border>
    <border>
      <left style="dashed">
        <color theme="0" tint="-0.34998626667073579"/>
      </left>
      <right/>
      <top style="thin">
        <color theme="0" tint="-0.34998626667073579"/>
      </top>
      <bottom style="medium">
        <color theme="0" tint="-0.499984740745262"/>
      </bottom>
      <diagonal/>
    </border>
    <border>
      <left style="dashed">
        <color theme="0" tint="-0.34998626667073579"/>
      </left>
      <right/>
      <top/>
      <bottom style="double">
        <color theme="0" tint="-0.499984740745262"/>
      </bottom>
      <diagonal/>
    </border>
    <border>
      <left style="dashed">
        <color theme="0" tint="-0.34998626667073579"/>
      </left>
      <right style="double">
        <color theme="0" tint="-0.499984740745262"/>
      </right>
      <top style="double">
        <color theme="0" tint="-0.499984740745262"/>
      </top>
      <bottom/>
      <diagonal/>
    </border>
    <border>
      <left style="dashed">
        <color theme="0" tint="-0.34998626667073579"/>
      </left>
      <right style="double">
        <color theme="0" tint="-0.499984740745262"/>
      </right>
      <top/>
      <bottom/>
      <diagonal/>
    </border>
    <border>
      <left style="dashed">
        <color theme="0" tint="-0.34998626667073579"/>
      </left>
      <right style="double">
        <color theme="0" tint="-0.499984740745262"/>
      </right>
      <top/>
      <bottom style="thin">
        <color theme="0" tint="-0.499984740745262"/>
      </bottom>
      <diagonal/>
    </border>
    <border>
      <left style="dashed">
        <color theme="0" tint="-0.34998626667073579"/>
      </left>
      <right style="double">
        <color theme="0" tint="-0.499984740745262"/>
      </right>
      <top style="thin">
        <color theme="0" tint="-0.34998626667073579"/>
      </top>
      <bottom style="medium">
        <color theme="0" tint="-0.499984740745262"/>
      </bottom>
      <diagonal/>
    </border>
    <border>
      <left style="dashed">
        <color theme="0" tint="-0.34998626667073579"/>
      </left>
      <right style="double">
        <color theme="0" tint="-0.499984740745262"/>
      </right>
      <top/>
      <bottom style="double">
        <color theme="0" tint="-0.499984740745262"/>
      </bottom>
      <diagonal/>
    </border>
    <border>
      <left/>
      <right style="dashed">
        <color theme="0" tint="-0.34998626667073579"/>
      </right>
      <top style="medium">
        <color theme="0" tint="-0.499984740745262"/>
      </top>
      <bottom/>
      <diagonal/>
    </border>
    <border>
      <left/>
      <right style="dashed">
        <color theme="0" tint="-0.34998626667073579"/>
      </right>
      <top/>
      <bottom/>
      <diagonal/>
    </border>
    <border>
      <left/>
      <right style="dashed">
        <color theme="0" tint="-0.34998626667073579"/>
      </right>
      <top/>
      <bottom style="thin">
        <color theme="0" tint="-0.499984740745262"/>
      </bottom>
      <diagonal/>
    </border>
    <border>
      <left/>
      <right style="dashed">
        <color theme="0" tint="-0.34998626667073579"/>
      </right>
      <top style="medium">
        <color theme="0" tint="-0.499984740745262"/>
      </top>
      <bottom style="double">
        <color theme="0" tint="-0.499984740745262"/>
      </bottom>
      <diagonal/>
    </border>
    <border>
      <left/>
      <right/>
      <top style="thin">
        <color theme="0" tint="-0.34998626667073579"/>
      </top>
      <bottom/>
      <diagonal/>
    </border>
    <border>
      <left style="double">
        <color theme="0" tint="-0.499984740745262"/>
      </left>
      <right/>
      <top style="thin">
        <color rgb="FFA6A6A7"/>
      </top>
      <bottom/>
      <diagonal/>
    </border>
    <border>
      <left style="double">
        <color theme="0" tint="-0.499984740745262"/>
      </left>
      <right/>
      <top style="thin">
        <color theme="0" tint="-0.499984740745262"/>
      </top>
      <bottom style="thin">
        <color rgb="FFA6A6A7"/>
      </bottom>
      <diagonal/>
    </border>
    <border>
      <left style="thick">
        <color indexed="9"/>
      </left>
      <right style="thick">
        <color indexed="9"/>
      </right>
      <top/>
      <bottom style="thin">
        <color indexed="55"/>
      </bottom>
      <diagonal/>
    </border>
    <border>
      <left style="dashed">
        <color theme="0" tint="-0.14996795556505021"/>
      </left>
      <right style="dashed">
        <color theme="0" tint="-0.14996795556505021"/>
      </right>
      <top/>
      <bottom/>
      <diagonal/>
    </border>
    <border>
      <left style="dashed">
        <color theme="0" tint="-0.14996795556505021"/>
      </left>
      <right style="dashed">
        <color theme="0" tint="-0.14996795556505021"/>
      </right>
      <top/>
      <bottom style="double">
        <color theme="0" tint="-0.499984740745262"/>
      </bottom>
      <diagonal/>
    </border>
    <border>
      <left style="double">
        <color theme="0" tint="-0.499984740745262"/>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double">
        <color theme="0" tint="-0.499984740745262"/>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double">
        <color theme="0" tint="-0.499984740745262"/>
      </left>
      <right/>
      <top/>
      <bottom style="thin">
        <color theme="0" tint="-0.14996795556505021"/>
      </bottom>
      <diagonal/>
    </border>
    <border>
      <left/>
      <right/>
      <top/>
      <bottom style="thin">
        <color theme="0" tint="-0.14996795556505021"/>
      </bottom>
      <diagonal/>
    </border>
    <border>
      <left/>
      <right style="double">
        <color theme="0" tint="-0.499984740745262"/>
      </right>
      <top/>
      <bottom style="thin">
        <color theme="0" tint="-0.14996795556505021"/>
      </bottom>
      <diagonal/>
    </border>
    <border>
      <left style="double">
        <color theme="0" tint="-0.499984740745262"/>
      </left>
      <right/>
      <top style="thin">
        <color theme="0" tint="-0.14996795556505021"/>
      </top>
      <bottom style="thin">
        <color theme="0" tint="-0.14996795556505021"/>
      </bottom>
      <diagonal/>
    </border>
    <border>
      <left/>
      <right style="medium">
        <color theme="0" tint="-0.499984740745262"/>
      </right>
      <top style="double">
        <color theme="0" tint="-0.499984740745262"/>
      </top>
      <bottom/>
      <diagonal/>
    </border>
    <border>
      <left/>
      <right style="medium">
        <color theme="0" tint="-0.499984740745262"/>
      </right>
      <top/>
      <bottom/>
      <diagonal/>
    </border>
    <border>
      <left/>
      <right style="medium">
        <color theme="0" tint="-0.499984740745262"/>
      </right>
      <top/>
      <bottom style="double">
        <color theme="0" tint="-0.499984740745262"/>
      </bottom>
      <diagonal/>
    </border>
    <border>
      <left style="medium">
        <color theme="0" tint="-0.499984740745262"/>
      </left>
      <right/>
      <top style="double">
        <color theme="0" tint="-0.499984740745262"/>
      </top>
      <bottom/>
      <diagonal/>
    </border>
    <border>
      <left/>
      <right style="thick">
        <color theme="0" tint="-0.499984740745262"/>
      </right>
      <top style="double">
        <color theme="0" tint="-0.499984740745262"/>
      </top>
      <bottom/>
      <diagonal/>
    </border>
    <border>
      <left/>
      <right style="thick">
        <color theme="0" tint="-0.499984740745262"/>
      </right>
      <top/>
      <bottom/>
      <diagonal/>
    </border>
    <border>
      <left/>
      <right style="thick">
        <color theme="0" tint="-0.499984740745262"/>
      </right>
      <top/>
      <bottom style="double">
        <color theme="0" tint="-0.499984740745262"/>
      </bottom>
      <diagonal/>
    </border>
    <border>
      <left style="medium">
        <color theme="0" tint="-0.499984740745262"/>
      </left>
      <right style="dashed">
        <color theme="0" tint="-0.24994659260841701"/>
      </right>
      <top/>
      <bottom/>
      <diagonal/>
    </border>
    <border>
      <left style="dashed">
        <color theme="0" tint="-0.24994659260841701"/>
      </left>
      <right style="dashed">
        <color theme="0" tint="-0.24994659260841701"/>
      </right>
      <top/>
      <bottom/>
      <diagonal/>
    </border>
    <border>
      <left style="dashed">
        <color theme="0" tint="-0.24994659260841701"/>
      </left>
      <right style="medium">
        <color theme="0" tint="-0.499984740745262"/>
      </right>
      <top/>
      <bottom/>
      <diagonal/>
    </border>
    <border>
      <left style="medium">
        <color theme="0" tint="-0.499984740745262"/>
      </left>
      <right style="dashed">
        <color theme="0" tint="-0.24994659260841701"/>
      </right>
      <top/>
      <bottom style="double">
        <color theme="0" tint="-0.499984740745262"/>
      </bottom>
      <diagonal/>
    </border>
    <border>
      <left style="dashed">
        <color theme="0" tint="-0.24994659260841701"/>
      </left>
      <right style="dashed">
        <color theme="0" tint="-0.24994659260841701"/>
      </right>
      <top/>
      <bottom style="double">
        <color theme="0" tint="-0.499984740745262"/>
      </bottom>
      <diagonal/>
    </border>
    <border>
      <left style="dashed">
        <color theme="0" tint="-0.24994659260841701"/>
      </left>
      <right style="medium">
        <color theme="0" tint="-0.499984740745262"/>
      </right>
      <top/>
      <bottom style="double">
        <color theme="0" tint="-0.499984740745262"/>
      </bottom>
      <diagonal/>
    </border>
    <border>
      <left style="thick">
        <color theme="0" tint="-0.499984740745262"/>
      </left>
      <right style="dashed">
        <color theme="0" tint="-0.24994659260841701"/>
      </right>
      <top/>
      <bottom/>
      <diagonal/>
    </border>
    <border>
      <left style="thick">
        <color theme="0" tint="-0.499984740745262"/>
      </left>
      <right style="dashed">
        <color theme="0" tint="-0.24994659260841701"/>
      </right>
      <top/>
      <bottom style="double">
        <color theme="0" tint="-0.499984740745262"/>
      </bottom>
      <diagonal/>
    </border>
    <border>
      <left style="thick">
        <color theme="0" tint="-0.499984740745262"/>
      </left>
      <right style="thick">
        <color theme="0" tint="-0.499984740745262"/>
      </right>
      <top style="double">
        <color theme="0" tint="-0.499984740745262"/>
      </top>
      <bottom/>
      <diagonal/>
    </border>
    <border>
      <left style="thick">
        <color theme="0" tint="-0.499984740745262"/>
      </left>
      <right style="double">
        <color theme="0" tint="-0.499984740745262"/>
      </right>
      <top style="double">
        <color theme="0" tint="-0.499984740745262"/>
      </top>
      <bottom/>
      <diagonal/>
    </border>
    <border>
      <left style="thick">
        <color theme="0" tint="-0.499984740745262"/>
      </left>
      <right style="thick">
        <color theme="0" tint="-0.499984740745262"/>
      </right>
      <top/>
      <bottom/>
      <diagonal/>
    </border>
    <border>
      <left style="thick">
        <color theme="0" tint="-0.499984740745262"/>
      </left>
      <right style="double">
        <color theme="0" tint="-0.499984740745262"/>
      </right>
      <top/>
      <bottom/>
      <diagonal/>
    </border>
    <border>
      <left style="thick">
        <color theme="0" tint="-0.499984740745262"/>
      </left>
      <right style="thick">
        <color theme="0" tint="-0.499984740745262"/>
      </right>
      <top/>
      <bottom style="double">
        <color theme="0" tint="-0.499984740745262"/>
      </bottom>
      <diagonal/>
    </border>
    <border>
      <left style="thick">
        <color theme="0" tint="-0.499984740745262"/>
      </left>
      <right style="double">
        <color theme="0" tint="-0.499984740745262"/>
      </right>
      <top/>
      <bottom style="double">
        <color theme="0" tint="-0.499984740745262"/>
      </bottom>
      <diagonal/>
    </border>
    <border>
      <left style="thick">
        <color theme="0" tint="-0.499984740745262"/>
      </left>
      <right/>
      <top style="double">
        <color theme="0" tint="-0.499984740745262"/>
      </top>
      <bottom/>
      <diagonal/>
    </border>
    <border>
      <left style="thick">
        <color theme="0" tint="-0.499984740745262"/>
      </left>
      <right style="dashed">
        <color theme="0" tint="-0.14996795556505021"/>
      </right>
      <top/>
      <bottom/>
      <diagonal/>
    </border>
    <border>
      <left style="dashed">
        <color theme="0" tint="-0.14996795556505021"/>
      </left>
      <right style="medium">
        <color theme="0" tint="-0.499984740745262"/>
      </right>
      <top/>
      <bottom/>
      <diagonal/>
    </border>
    <border>
      <left style="thick">
        <color theme="0" tint="-0.499984740745262"/>
      </left>
      <right style="dashed">
        <color theme="0" tint="-0.14996795556505021"/>
      </right>
      <top/>
      <bottom style="double">
        <color theme="0" tint="-0.499984740745262"/>
      </bottom>
      <diagonal/>
    </border>
    <border>
      <left style="dashed">
        <color theme="0" tint="-0.14996795556505021"/>
      </left>
      <right style="medium">
        <color theme="0" tint="-0.499984740745262"/>
      </right>
      <top/>
      <bottom style="double">
        <color theme="0" tint="-0.499984740745262"/>
      </bottom>
      <diagonal/>
    </border>
    <border>
      <left style="medium">
        <color theme="0" tint="-0.499984740745262"/>
      </left>
      <right style="dashed">
        <color theme="0" tint="-0.14996795556505021"/>
      </right>
      <top/>
      <bottom/>
      <diagonal/>
    </border>
    <border>
      <left style="medium">
        <color theme="0" tint="-0.499984740745262"/>
      </left>
      <right style="dashed">
        <color theme="0" tint="-0.14996795556505021"/>
      </right>
      <top/>
      <bottom style="double">
        <color theme="0" tint="-0.499984740745262"/>
      </bottom>
      <diagonal/>
    </border>
    <border>
      <left style="medium">
        <color theme="0" tint="-0.499984740745262"/>
      </left>
      <right style="thick">
        <color theme="0" tint="-0.499984740745262"/>
      </right>
      <top/>
      <bottom style="double">
        <color theme="0" tint="-0.499984740745262"/>
      </bottom>
      <diagonal/>
    </border>
    <border>
      <left style="medium">
        <color theme="0" tint="-0.499984740745262"/>
      </left>
      <right style="thick">
        <color theme="0" tint="-0.499984740745262"/>
      </right>
      <top/>
      <bottom/>
      <diagonal/>
    </border>
    <border>
      <left style="double">
        <color theme="0" tint="-0.499984740745262"/>
      </left>
      <right/>
      <top/>
      <bottom style="dashed">
        <color theme="2"/>
      </bottom>
      <diagonal/>
    </border>
    <border>
      <left/>
      <right/>
      <top/>
      <bottom style="dashed">
        <color theme="2"/>
      </bottom>
      <diagonal/>
    </border>
    <border>
      <left/>
      <right style="thick">
        <color theme="0" tint="-0.499984740745262"/>
      </right>
      <top/>
      <bottom style="dashed">
        <color theme="2"/>
      </bottom>
      <diagonal/>
    </border>
    <border>
      <left style="double">
        <color theme="0" tint="-0.499984740745262"/>
      </left>
      <right/>
      <top style="dashed">
        <color theme="2"/>
      </top>
      <bottom style="dashed">
        <color theme="2"/>
      </bottom>
      <diagonal/>
    </border>
    <border>
      <left/>
      <right/>
      <top style="dashed">
        <color theme="2"/>
      </top>
      <bottom style="dashed">
        <color theme="2"/>
      </bottom>
      <diagonal/>
    </border>
    <border>
      <left/>
      <right style="thick">
        <color theme="0" tint="-0.499984740745262"/>
      </right>
      <top style="dashed">
        <color theme="2"/>
      </top>
      <bottom style="dashed">
        <color theme="2"/>
      </bottom>
      <diagonal/>
    </border>
    <border>
      <left style="double">
        <color theme="0" tint="-0.499984740745262"/>
      </left>
      <right/>
      <top style="dashed">
        <color theme="2"/>
      </top>
      <bottom/>
      <diagonal/>
    </border>
    <border>
      <left/>
      <right/>
      <top style="dashed">
        <color theme="2"/>
      </top>
      <bottom/>
      <diagonal/>
    </border>
    <border>
      <left/>
      <right style="thick">
        <color theme="0" tint="-0.499984740745262"/>
      </right>
      <top style="dashed">
        <color theme="2"/>
      </top>
      <bottom/>
      <diagonal/>
    </border>
    <border>
      <left/>
      <right style="thick">
        <color theme="0" tint="-0.499984740745262"/>
      </right>
      <top/>
      <bottom style="thin">
        <color theme="0" tint="-0.499984740745262"/>
      </bottom>
      <diagonal/>
    </border>
    <border>
      <left style="dashed">
        <color theme="0" tint="-0.24994659260841701"/>
      </left>
      <right/>
      <top/>
      <bottom/>
      <diagonal/>
    </border>
    <border>
      <left style="dashed">
        <color theme="0" tint="-0.24994659260841701"/>
      </left>
      <right/>
      <top/>
      <bottom style="double">
        <color theme="0" tint="-0.499984740745262"/>
      </bottom>
      <diagonal/>
    </border>
    <border>
      <left style="double">
        <color theme="0" tint="-0.499984740745262"/>
      </left>
      <right/>
      <top style="thin">
        <color theme="0" tint="-0.499984740745262"/>
      </top>
      <bottom style="dashed">
        <color theme="0" tint="-0.24994659260841701"/>
      </bottom>
      <diagonal/>
    </border>
    <border>
      <left/>
      <right/>
      <top style="thin">
        <color theme="0" tint="-0.499984740745262"/>
      </top>
      <bottom style="dashed">
        <color theme="0" tint="-0.24994659260841701"/>
      </bottom>
      <diagonal/>
    </border>
    <border>
      <left/>
      <right style="double">
        <color theme="0" tint="-0.499984740745262"/>
      </right>
      <top style="thin">
        <color theme="0" tint="-0.499984740745262"/>
      </top>
      <bottom style="dashed">
        <color theme="0" tint="-0.24994659260841701"/>
      </bottom>
      <diagonal/>
    </border>
    <border>
      <left style="double">
        <color theme="0" tint="-0.499984740745262"/>
      </left>
      <right/>
      <top style="dashed">
        <color theme="0" tint="-0.24994659260841701"/>
      </top>
      <bottom style="dashed">
        <color theme="0" tint="-0.24994659260841701"/>
      </bottom>
      <diagonal/>
    </border>
    <border>
      <left/>
      <right/>
      <top style="dashed">
        <color theme="0" tint="-0.24994659260841701"/>
      </top>
      <bottom style="dashed">
        <color theme="0" tint="-0.24994659260841701"/>
      </bottom>
      <diagonal/>
    </border>
    <border>
      <left/>
      <right style="double">
        <color theme="0" tint="-0.499984740745262"/>
      </right>
      <top style="dashed">
        <color theme="0" tint="-0.24994659260841701"/>
      </top>
      <bottom style="dashed">
        <color theme="0" tint="-0.24994659260841701"/>
      </bottom>
      <diagonal/>
    </border>
    <border>
      <left style="double">
        <color theme="0" tint="-0.499984740745262"/>
      </left>
      <right/>
      <top style="dashed">
        <color theme="0" tint="-0.24994659260841701"/>
      </top>
      <bottom style="double">
        <color theme="0" tint="-0.499984740745262"/>
      </bottom>
      <diagonal/>
    </border>
    <border>
      <left/>
      <right/>
      <top style="dashed">
        <color theme="0" tint="-0.24994659260841701"/>
      </top>
      <bottom style="double">
        <color theme="0" tint="-0.499984740745262"/>
      </bottom>
      <diagonal/>
    </border>
    <border>
      <left/>
      <right style="double">
        <color theme="0" tint="-0.499984740745262"/>
      </right>
      <top style="dashed">
        <color theme="0" tint="-0.24994659260841701"/>
      </top>
      <bottom style="double">
        <color theme="0" tint="-0.499984740745262"/>
      </bottom>
      <diagonal/>
    </border>
    <border>
      <left style="double">
        <color theme="0" tint="-0.499984740745262"/>
      </left>
      <right style="dashed">
        <color theme="0" tint="-0.24994659260841701"/>
      </right>
      <top style="thin">
        <color theme="0" tint="-0.499984740745262"/>
      </top>
      <bottom style="dashed">
        <color theme="0" tint="-0.24994659260841701"/>
      </bottom>
      <diagonal/>
    </border>
    <border>
      <left style="dashed">
        <color theme="0" tint="-0.24994659260841701"/>
      </left>
      <right style="dashed">
        <color theme="0" tint="-0.24994659260841701"/>
      </right>
      <top style="thin">
        <color theme="0" tint="-0.499984740745262"/>
      </top>
      <bottom style="dashed">
        <color theme="0" tint="-0.24994659260841701"/>
      </bottom>
      <diagonal/>
    </border>
    <border>
      <left style="dashed">
        <color theme="0" tint="-0.24994659260841701"/>
      </left>
      <right style="double">
        <color theme="0" tint="-0.499984740745262"/>
      </right>
      <top style="thin">
        <color theme="0" tint="-0.499984740745262"/>
      </top>
      <bottom style="dashed">
        <color theme="0" tint="-0.24994659260841701"/>
      </bottom>
      <diagonal/>
    </border>
    <border>
      <left style="double">
        <color theme="0" tint="-0.499984740745262"/>
      </left>
      <right style="dashed">
        <color theme="0" tint="-0.24994659260841701"/>
      </right>
      <top style="dashed">
        <color theme="0" tint="-0.24994659260841701"/>
      </top>
      <bottom style="dashed">
        <color theme="0" tint="-0.24994659260841701"/>
      </bottom>
      <diagonal/>
    </border>
    <border>
      <left style="dashed">
        <color theme="0" tint="-0.24994659260841701"/>
      </left>
      <right style="dashed">
        <color theme="0" tint="-0.24994659260841701"/>
      </right>
      <top style="dashed">
        <color theme="0" tint="-0.24994659260841701"/>
      </top>
      <bottom style="dashed">
        <color theme="0" tint="-0.24994659260841701"/>
      </bottom>
      <diagonal/>
    </border>
    <border>
      <left style="dashed">
        <color theme="0" tint="-0.24994659260841701"/>
      </left>
      <right style="double">
        <color theme="0" tint="-0.499984740745262"/>
      </right>
      <top style="dashed">
        <color theme="0" tint="-0.24994659260841701"/>
      </top>
      <bottom style="dashed">
        <color theme="0" tint="-0.24994659260841701"/>
      </bottom>
      <diagonal/>
    </border>
    <border>
      <left style="double">
        <color theme="0" tint="-0.499984740745262"/>
      </left>
      <right style="dashed">
        <color theme="0" tint="-0.24994659260841701"/>
      </right>
      <top style="dashed">
        <color theme="0" tint="-0.24994659260841701"/>
      </top>
      <bottom style="double">
        <color theme="0" tint="-0.499984740745262"/>
      </bottom>
      <diagonal/>
    </border>
    <border>
      <left style="dashed">
        <color theme="0" tint="-0.24994659260841701"/>
      </left>
      <right style="dashed">
        <color theme="0" tint="-0.24994659260841701"/>
      </right>
      <top style="dashed">
        <color theme="0" tint="-0.24994659260841701"/>
      </top>
      <bottom style="double">
        <color theme="0" tint="-0.499984740745262"/>
      </bottom>
      <diagonal/>
    </border>
    <border>
      <left style="dashed">
        <color theme="0" tint="-0.24994659260841701"/>
      </left>
      <right style="double">
        <color theme="0" tint="-0.499984740745262"/>
      </right>
      <top style="dashed">
        <color theme="0" tint="-0.24994659260841701"/>
      </top>
      <bottom style="double">
        <color theme="0" tint="-0.499984740745262"/>
      </bottom>
      <diagonal/>
    </border>
    <border>
      <left style="double">
        <color theme="0" tint="-0.499984740745262"/>
      </left>
      <right style="thin">
        <color theme="0" tint="-0.24994659260841701"/>
      </right>
      <top style="double">
        <color theme="0" tint="-0.499984740745262"/>
      </top>
      <bottom/>
      <diagonal/>
    </border>
    <border>
      <left style="thin">
        <color theme="0" tint="-0.24994659260841701"/>
      </left>
      <right style="thin">
        <color theme="0" tint="-0.24994659260841701"/>
      </right>
      <top style="double">
        <color theme="0" tint="-0.499984740745262"/>
      </top>
      <bottom/>
      <diagonal/>
    </border>
    <border>
      <left style="thin">
        <color theme="0" tint="-0.24994659260841701"/>
      </left>
      <right style="double">
        <color theme="0" tint="-0.499984740745262"/>
      </right>
      <top style="double">
        <color theme="0" tint="-0.499984740745262"/>
      </top>
      <bottom/>
      <diagonal/>
    </border>
    <border>
      <left style="double">
        <color theme="0" tint="-0.499984740745262"/>
      </left>
      <right style="double">
        <color theme="0" tint="-0.499984740745262"/>
      </right>
      <top style="thin">
        <color theme="0" tint="-0.14996795556505021"/>
      </top>
      <bottom style="thin">
        <color theme="0" tint="-0.14996795556505021"/>
      </bottom>
      <diagonal/>
    </border>
    <border>
      <left style="thin">
        <color theme="0" tint="-0.499984740745262"/>
      </left>
      <right style="double">
        <color theme="0" tint="-0.499984740745262"/>
      </right>
      <top style="double">
        <color theme="0" tint="-0.499984740745262"/>
      </top>
      <bottom/>
      <diagonal/>
    </border>
    <border>
      <left style="double">
        <color theme="0" tint="-0.499984740745262"/>
      </left>
      <right style="double">
        <color theme="0" tint="-0.499984740745262"/>
      </right>
      <top/>
      <bottom style="thin">
        <color theme="0" tint="-0.14996795556505021"/>
      </bottom>
      <diagonal/>
    </border>
    <border>
      <left style="double">
        <color theme="0" tint="-0.499984740745262"/>
      </left>
      <right/>
      <top/>
      <bottom style="dashed">
        <color theme="0" tint="-0.24994659260841701"/>
      </bottom>
      <diagonal/>
    </border>
    <border>
      <left/>
      <right/>
      <top/>
      <bottom style="dashed">
        <color theme="0" tint="-0.24994659260841701"/>
      </bottom>
      <diagonal/>
    </border>
    <border>
      <left style="double">
        <color theme="0" tint="-0.499984740745262"/>
      </left>
      <right/>
      <top style="dashed">
        <color theme="0" tint="-0.24994659260841701"/>
      </top>
      <bottom/>
      <diagonal/>
    </border>
    <border>
      <left/>
      <right/>
      <top style="dashed">
        <color theme="0" tint="-0.24994659260841701"/>
      </top>
      <bottom/>
      <diagonal/>
    </border>
    <border>
      <left style="double">
        <color theme="0" tint="-0.499984740745262"/>
      </left>
      <right/>
      <top style="medium">
        <color theme="0" tint="-0.499984740745262"/>
      </top>
      <bottom style="dashed">
        <color theme="0" tint="-0.24994659260841701"/>
      </bottom>
      <diagonal/>
    </border>
    <border>
      <left/>
      <right/>
      <top style="medium">
        <color theme="0" tint="-0.499984740745262"/>
      </top>
      <bottom style="dashed">
        <color theme="0" tint="-0.24994659260841701"/>
      </bottom>
      <diagonal/>
    </border>
    <border>
      <left style="double">
        <color theme="0" tint="-0.499984740745262"/>
      </left>
      <right/>
      <top style="medium">
        <color theme="0" tint="-0.499984740745262"/>
      </top>
      <bottom/>
      <diagonal/>
    </border>
    <border>
      <left style="dashed">
        <color theme="0" tint="-0.24994659260841701"/>
      </left>
      <right style="dashed">
        <color theme="0" tint="-0.24994659260841701"/>
      </right>
      <top style="double">
        <color theme="0" tint="-0.499984740745262"/>
      </top>
      <bottom style="dashed">
        <color theme="0" tint="-0.24994659260841701"/>
      </bottom>
      <diagonal/>
    </border>
    <border>
      <left style="dashed">
        <color theme="0" tint="-0.24994659260841701"/>
      </left>
      <right style="double">
        <color theme="0" tint="-0.499984740745262"/>
      </right>
      <top style="double">
        <color theme="0" tint="-0.499984740745262"/>
      </top>
      <bottom style="dashed">
        <color theme="0" tint="-0.24994659260841701"/>
      </bottom>
      <diagonal/>
    </border>
    <border>
      <left style="dashed">
        <color theme="0" tint="-0.499984740745262"/>
      </left>
      <right style="dashed">
        <color theme="0" tint="-0.24994659260841701"/>
      </right>
      <top/>
      <bottom/>
      <diagonal/>
    </border>
    <border>
      <left style="dashed">
        <color theme="0" tint="-0.499984740745262"/>
      </left>
      <right style="dashed">
        <color theme="0" tint="-0.24994659260841701"/>
      </right>
      <top/>
      <bottom style="double">
        <color theme="0" tint="-0.499984740745262"/>
      </bottom>
      <diagonal/>
    </border>
    <border>
      <left style="medium">
        <color theme="0" tint="-0.499984740745262"/>
      </left>
      <right style="double">
        <color theme="0" tint="-0.499984740745262"/>
      </right>
      <top/>
      <bottom style="double">
        <color theme="0" tint="-0.499984740745262"/>
      </bottom>
      <diagonal/>
    </border>
    <border>
      <left style="medium">
        <color theme="0" tint="-0.499984740745262"/>
      </left>
      <right style="double">
        <color theme="0" tint="-0.499984740745262"/>
      </right>
      <top/>
      <bottom/>
      <diagonal/>
    </border>
    <border>
      <left/>
      <right style="dashed">
        <color theme="0" tint="-0.24994659260841701"/>
      </right>
      <top/>
      <bottom/>
      <diagonal/>
    </border>
    <border>
      <left/>
      <right style="dashed">
        <color theme="0" tint="-0.24994659260841701"/>
      </right>
      <top/>
      <bottom style="double">
        <color theme="0" tint="-0.499984740745262"/>
      </bottom>
      <diagonal/>
    </border>
    <border>
      <left style="thick">
        <color theme="0" tint="-0.499984740745262"/>
      </left>
      <right style="dashed">
        <color theme="0" tint="-0.34998626667073579"/>
      </right>
      <top/>
      <bottom/>
      <diagonal/>
    </border>
    <border>
      <left style="thick">
        <color theme="0" tint="-0.499984740745262"/>
      </left>
      <right style="dashed">
        <color theme="0" tint="-0.34998626667073579"/>
      </right>
      <top/>
      <bottom style="double">
        <color theme="0" tint="-0.499984740745262"/>
      </bottom>
      <diagonal/>
    </border>
    <border>
      <left style="dashed">
        <color theme="0" tint="-0.24994659260841701"/>
      </left>
      <right style="medium">
        <color theme="0" tint="-0.499984740745262"/>
      </right>
      <top/>
      <bottom style="thin">
        <color theme="0" tint="-0.499984740745262"/>
      </bottom>
      <diagonal/>
    </border>
    <border>
      <left style="thick">
        <color theme="0" tint="-0.499984740745262"/>
      </left>
      <right/>
      <top/>
      <bottom/>
      <diagonal/>
    </border>
    <border>
      <left style="double">
        <color theme="0" tint="-0.499984740745262"/>
      </left>
      <right style="thick">
        <color theme="0" tint="-0.499984740745262"/>
      </right>
      <top style="double">
        <color theme="0" tint="-0.499984740745262"/>
      </top>
      <bottom/>
      <diagonal/>
    </border>
    <border>
      <left style="dashed">
        <color theme="0" tint="-0.24994659260841701"/>
      </left>
      <right style="thick">
        <color theme="0" tint="-0.499984740745262"/>
      </right>
      <top/>
      <bottom/>
      <diagonal/>
    </border>
    <border>
      <left style="dashed">
        <color theme="0" tint="-0.24994659260841701"/>
      </left>
      <right style="thick">
        <color theme="0" tint="-0.499984740745262"/>
      </right>
      <top/>
      <bottom style="double">
        <color theme="0" tint="-0.499984740745262"/>
      </bottom>
      <diagonal/>
    </border>
    <border>
      <left style="dashed">
        <color theme="0" tint="-0.24994659260841701"/>
      </left>
      <right style="double">
        <color theme="0" tint="-0.499984740745262"/>
      </right>
      <top/>
      <bottom/>
      <diagonal/>
    </border>
    <border>
      <left style="dashed">
        <color theme="0" tint="-0.24994659260841701"/>
      </left>
      <right style="double">
        <color theme="0" tint="-0.499984740745262"/>
      </right>
      <top/>
      <bottom style="double">
        <color theme="0" tint="-0.499984740745262"/>
      </bottom>
      <diagonal/>
    </border>
    <border>
      <left/>
      <right/>
      <top/>
      <bottom style="dotted">
        <color theme="2"/>
      </bottom>
      <diagonal/>
    </border>
    <border>
      <left style="medium">
        <color theme="0" tint="-0.499984740745262"/>
      </left>
      <right/>
      <top/>
      <bottom/>
      <diagonal/>
    </border>
    <border>
      <left style="medium">
        <color theme="0" tint="-0.499984740745262"/>
      </left>
      <right/>
      <top/>
      <bottom style="double">
        <color theme="0" tint="-0.499984740745262"/>
      </bottom>
      <diagonal/>
    </border>
    <border>
      <left style="double">
        <color theme="0" tint="-0.499984740745262"/>
      </left>
      <right style="dashed">
        <color theme="0" tint="-0.24994659260841701"/>
      </right>
      <top/>
      <bottom/>
      <diagonal/>
    </border>
    <border>
      <left style="double">
        <color theme="0" tint="-0.499984740745262"/>
      </left>
      <right style="dashed">
        <color theme="0" tint="-0.24994659260841701"/>
      </right>
      <top/>
      <bottom style="double">
        <color theme="0" tint="-0.499984740745262"/>
      </bottom>
      <diagonal/>
    </border>
    <border>
      <left/>
      <right style="thick">
        <color theme="0" tint="-0.499984740745262"/>
      </right>
      <top style="thin">
        <color theme="0" tint="-0.499984740745262"/>
      </top>
      <bottom style="dotted">
        <color theme="0" tint="-0.499984740745262"/>
      </bottom>
      <diagonal/>
    </border>
    <border>
      <left/>
      <right style="thick">
        <color theme="0" tint="-0.499984740745262"/>
      </right>
      <top style="dotted">
        <color theme="0" tint="-0.499984740745262"/>
      </top>
      <bottom style="dotted">
        <color theme="0" tint="-0.499984740745262"/>
      </bottom>
      <diagonal/>
    </border>
    <border>
      <left/>
      <right style="thick">
        <color theme="0" tint="-0.499984740745262"/>
      </right>
      <top style="dotted">
        <color theme="0" tint="-0.499984740745262"/>
      </top>
      <bottom style="double">
        <color theme="0" tint="-0.499984740745262"/>
      </bottom>
      <diagonal/>
    </border>
    <border>
      <left/>
      <right style="thick">
        <color theme="0" tint="-0.499984740745262"/>
      </right>
      <top style="double">
        <color theme="0" tint="-0.499984740745262"/>
      </top>
      <bottom style="dotted">
        <color theme="0" tint="-0.499984740745262"/>
      </bottom>
      <diagonal/>
    </border>
    <border>
      <left style="dashed">
        <color theme="0" tint="-0.34998626667073579"/>
      </left>
      <right/>
      <top style="double">
        <color theme="0" tint="-0.499984740745262"/>
      </top>
      <bottom/>
      <diagonal/>
    </border>
    <border>
      <left/>
      <right style="dashed">
        <color theme="0" tint="-0.34998626667073579"/>
      </right>
      <top style="double">
        <color theme="0" tint="-0.499984740745262"/>
      </top>
      <bottom/>
      <diagonal/>
    </border>
    <border>
      <left/>
      <right style="dashed">
        <color theme="0" tint="-0.34998626667073579"/>
      </right>
      <top style="thin">
        <color theme="0" tint="-0.34998626667073579"/>
      </top>
      <bottom style="medium">
        <color theme="0" tint="-0.499984740745262"/>
      </bottom>
      <diagonal/>
    </border>
    <border>
      <left/>
      <right style="dashed">
        <color theme="0" tint="-0.34998626667073579"/>
      </right>
      <top/>
      <bottom style="double">
        <color theme="0" tint="-0.499984740745262"/>
      </bottom>
      <diagonal/>
    </border>
    <border>
      <left style="thick">
        <color theme="0" tint="-0.499984740745262"/>
      </left>
      <right style="dashed">
        <color theme="0" tint="-0.34998626667073579"/>
      </right>
      <top style="double">
        <color theme="0" tint="-0.499984740745262"/>
      </top>
      <bottom/>
      <diagonal/>
    </border>
    <border>
      <left style="dashed">
        <color theme="0" tint="-0.34998626667073579"/>
      </left>
      <right style="thick">
        <color theme="0" tint="-0.499984740745262"/>
      </right>
      <top style="double">
        <color theme="0" tint="-0.499984740745262"/>
      </top>
      <bottom/>
      <diagonal/>
    </border>
    <border>
      <left style="dashed">
        <color theme="0" tint="-0.34998626667073579"/>
      </left>
      <right style="thick">
        <color theme="0" tint="-0.499984740745262"/>
      </right>
      <top/>
      <bottom/>
      <diagonal/>
    </border>
    <border>
      <left style="thick">
        <color theme="0" tint="-0.499984740745262"/>
      </left>
      <right style="dashed">
        <color theme="0" tint="-0.34998626667073579"/>
      </right>
      <top style="thin">
        <color theme="0" tint="-0.34998626667073579"/>
      </top>
      <bottom style="medium">
        <color theme="0" tint="-0.499984740745262"/>
      </bottom>
      <diagonal/>
    </border>
    <border>
      <left style="dashed">
        <color theme="0" tint="-0.34998626667073579"/>
      </left>
      <right style="thick">
        <color theme="0" tint="-0.499984740745262"/>
      </right>
      <top style="thin">
        <color theme="0" tint="-0.34998626667073579"/>
      </top>
      <bottom style="medium">
        <color theme="0" tint="-0.499984740745262"/>
      </bottom>
      <diagonal/>
    </border>
    <border>
      <left style="thick">
        <color theme="0" tint="-0.499984740745262"/>
      </left>
      <right style="dashed">
        <color theme="0" tint="-0.34998626667073579"/>
      </right>
      <top/>
      <bottom style="thin">
        <color theme="0" tint="-0.499984740745262"/>
      </bottom>
      <diagonal/>
    </border>
    <border>
      <left style="dashed">
        <color theme="0" tint="-0.34998626667073579"/>
      </left>
      <right style="thick">
        <color theme="0" tint="-0.499984740745262"/>
      </right>
      <top/>
      <bottom style="thin">
        <color theme="0" tint="-0.499984740745262"/>
      </bottom>
      <diagonal/>
    </border>
    <border>
      <left style="dashed">
        <color theme="0" tint="-0.34998626667073579"/>
      </left>
      <right style="thick">
        <color theme="0" tint="-0.499984740745262"/>
      </right>
      <top/>
      <bottom style="double">
        <color theme="0" tint="-0.499984740745262"/>
      </bottom>
      <diagonal/>
    </border>
    <border>
      <left style="dashed">
        <color theme="0" tint="-0.24994659260841701"/>
      </left>
      <right/>
      <top style="double">
        <color theme="0" tint="-0.499984740745262"/>
      </top>
      <bottom style="dashed">
        <color theme="0" tint="-0.24994659260841701"/>
      </bottom>
      <diagonal/>
    </border>
    <border>
      <left style="dashed">
        <color theme="0" tint="-0.24994659260841701"/>
      </left>
      <right/>
      <top style="dashed">
        <color theme="0" tint="-0.24994659260841701"/>
      </top>
      <bottom style="double">
        <color theme="0" tint="-0.499984740745262"/>
      </bottom>
      <diagonal/>
    </border>
    <border>
      <left/>
      <right style="dashed">
        <color theme="0" tint="-0.24994659260841701"/>
      </right>
      <top style="double">
        <color theme="0" tint="-0.499984740745262"/>
      </top>
      <bottom style="dashed">
        <color theme="0" tint="-0.24994659260841701"/>
      </bottom>
      <diagonal/>
    </border>
    <border>
      <left/>
      <right style="dashed">
        <color theme="0" tint="-0.24994659260841701"/>
      </right>
      <top style="dashed">
        <color theme="0" tint="-0.24994659260841701"/>
      </top>
      <bottom style="double">
        <color theme="0" tint="-0.499984740745262"/>
      </bottom>
      <diagonal/>
    </border>
    <border>
      <left style="thick">
        <color theme="0" tint="-0.499984740745262"/>
      </left>
      <right style="dashed">
        <color theme="0" tint="-0.24994659260841701"/>
      </right>
      <top style="double">
        <color theme="0" tint="-0.499984740745262"/>
      </top>
      <bottom style="dashed">
        <color theme="0" tint="-0.24994659260841701"/>
      </bottom>
      <diagonal/>
    </border>
    <border>
      <left style="dashed">
        <color theme="0" tint="-0.24994659260841701"/>
      </left>
      <right style="thick">
        <color theme="0" tint="-0.499984740745262"/>
      </right>
      <top style="double">
        <color theme="0" tint="-0.499984740745262"/>
      </top>
      <bottom style="dashed">
        <color theme="0" tint="-0.24994659260841701"/>
      </bottom>
      <diagonal/>
    </border>
    <border>
      <left style="thick">
        <color theme="0" tint="-0.499984740745262"/>
      </left>
      <right style="dashed">
        <color theme="0" tint="-0.24994659260841701"/>
      </right>
      <top style="dashed">
        <color theme="0" tint="-0.24994659260841701"/>
      </top>
      <bottom style="double">
        <color theme="0" tint="-0.499984740745262"/>
      </bottom>
      <diagonal/>
    </border>
    <border>
      <left style="dashed">
        <color theme="0" tint="-0.24994659260841701"/>
      </left>
      <right style="thick">
        <color theme="0" tint="-0.499984740745262"/>
      </right>
      <top style="dashed">
        <color theme="0" tint="-0.24994659260841701"/>
      </top>
      <bottom style="double">
        <color theme="0" tint="-0.499984740745262"/>
      </bottom>
      <diagonal/>
    </border>
    <border>
      <left style="double">
        <color theme="0" tint="-0.499984740745262"/>
      </left>
      <right/>
      <top style="double">
        <color theme="0" tint="-0.499984740745262"/>
      </top>
      <bottom style="dashed">
        <color theme="0" tint="-0.24994659260841701"/>
      </bottom>
      <diagonal/>
    </border>
    <border>
      <left/>
      <right/>
      <top style="medium">
        <color theme="0" tint="-0.499984740745262"/>
      </top>
      <bottom style="double">
        <color theme="0" tint="-0.499984740745262"/>
      </bottom>
      <diagonal/>
    </border>
    <border>
      <left style="thick">
        <color theme="0" tint="-0.499984740745262"/>
      </left>
      <right/>
      <top style="medium">
        <color theme="0" tint="-0.499984740745262"/>
      </top>
      <bottom/>
      <diagonal/>
    </border>
    <border>
      <left style="thick">
        <color theme="0" tint="-0.499984740745262"/>
      </left>
      <right/>
      <top/>
      <bottom style="thin">
        <color theme="0" tint="-0.499984740745262"/>
      </bottom>
      <diagonal/>
    </border>
    <border>
      <left style="thick">
        <color theme="0" tint="-0.499984740745262"/>
      </left>
      <right/>
      <top style="medium">
        <color theme="0" tint="-0.499984740745262"/>
      </top>
      <bottom style="double">
        <color theme="0" tint="-0.499984740745262"/>
      </bottom>
      <diagonal/>
    </border>
    <border>
      <left style="thick">
        <color theme="0" tint="-0.499984740745262"/>
      </left>
      <right style="double">
        <color theme="0" tint="-0.499984740745262"/>
      </right>
      <top/>
      <bottom style="dashed">
        <color theme="0" tint="-0.24994659260841701"/>
      </bottom>
      <diagonal/>
    </border>
    <border>
      <left style="thick">
        <color theme="0" tint="-0.499984740745262"/>
      </left>
      <right style="double">
        <color theme="0" tint="-0.499984740745262"/>
      </right>
      <top style="dashed">
        <color theme="0" tint="-0.24994659260841701"/>
      </top>
      <bottom/>
      <diagonal/>
    </border>
    <border>
      <left style="thick">
        <color theme="0" tint="-0.499984740745262"/>
      </left>
      <right style="double">
        <color theme="0" tint="-0.499984740745262"/>
      </right>
      <top style="medium">
        <color theme="0" tint="-0.499984740745262"/>
      </top>
      <bottom style="dashed">
        <color theme="0" tint="-0.24994659260841701"/>
      </bottom>
      <diagonal/>
    </border>
    <border>
      <left style="thick">
        <color theme="0" tint="-0.499984740745262"/>
      </left>
      <right style="double">
        <color theme="0" tint="-0.499984740745262"/>
      </right>
      <top style="dashed">
        <color theme="0" tint="-0.24994659260841701"/>
      </top>
      <bottom style="dashed">
        <color theme="0" tint="-0.24994659260841701"/>
      </bottom>
      <diagonal/>
    </border>
    <border>
      <left style="thick">
        <color theme="0" tint="-0.499984740745262"/>
      </left>
      <right style="double">
        <color theme="0" tint="-0.499984740745262"/>
      </right>
      <top style="medium">
        <color theme="0" tint="-0.499984740745262"/>
      </top>
      <bottom/>
      <diagonal/>
    </border>
    <border>
      <left style="thick">
        <color theme="0" tint="-0.499984740745262"/>
      </left>
      <right style="double">
        <color theme="0" tint="-0.499984740745262"/>
      </right>
      <top style="dashed">
        <color theme="0" tint="-0.24994659260841701"/>
      </top>
      <bottom style="double">
        <color theme="0" tint="-0.499984740745262"/>
      </bottom>
      <diagonal/>
    </border>
    <border>
      <left/>
      <right/>
      <top style="dashed">
        <color theme="0" tint="-0.24994659260841701"/>
      </top>
      <bottom style="medium">
        <color theme="0" tint="-0.499984740745262"/>
      </bottom>
      <diagonal/>
    </border>
    <border>
      <left style="thick">
        <color theme="0" tint="-0.499984740745262"/>
      </left>
      <right style="double">
        <color theme="0" tint="-0.499984740745262"/>
      </right>
      <top style="dashed">
        <color theme="0" tint="-0.24994659260841701"/>
      </top>
      <bottom style="medium">
        <color theme="0" tint="-0.499984740745262"/>
      </bottom>
      <diagonal/>
    </border>
    <border>
      <left style="thick">
        <color theme="0" tint="-0.499984740745262"/>
      </left>
      <right style="medium">
        <color theme="0" tint="-0.499984740745262"/>
      </right>
      <top style="double">
        <color theme="0" tint="-0.499984740745262"/>
      </top>
      <bottom/>
      <diagonal/>
    </border>
    <border>
      <left style="thick">
        <color theme="0" tint="-0.499984740745262"/>
      </left>
      <right style="medium">
        <color theme="0" tint="-0.499984740745262"/>
      </right>
      <top/>
      <bottom/>
      <diagonal/>
    </border>
    <border>
      <left style="thick">
        <color theme="0" tint="-0.499984740745262"/>
      </left>
      <right style="medium">
        <color theme="0" tint="-0.499984740745262"/>
      </right>
      <top/>
      <bottom style="double">
        <color theme="0" tint="-0.499984740745262"/>
      </bottom>
      <diagonal/>
    </border>
    <border>
      <left style="medium">
        <color theme="0" tint="-0.499984740745262"/>
      </left>
      <right style="medium">
        <color theme="0" tint="-0.499984740745262"/>
      </right>
      <top style="double">
        <color theme="0" tint="-0.499984740745262"/>
      </top>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bottom style="double">
        <color theme="0" tint="-0.499984740745262"/>
      </bottom>
      <diagonal/>
    </border>
    <border>
      <left style="thick">
        <color theme="0" tint="-0.499984740745262"/>
      </left>
      <right style="dashed">
        <color theme="0" tint="-0.24994659260841701"/>
      </right>
      <top/>
      <bottom style="dotted">
        <color theme="2"/>
      </bottom>
      <diagonal/>
    </border>
    <border>
      <left style="dashed">
        <color theme="0" tint="-0.24994659260841701"/>
      </left>
      <right style="dashed">
        <color theme="0" tint="-0.24994659260841701"/>
      </right>
      <top/>
      <bottom style="dotted">
        <color theme="2"/>
      </bottom>
      <diagonal/>
    </border>
    <border>
      <left style="dashed">
        <color theme="0" tint="-0.24994659260841701"/>
      </left>
      <right style="medium">
        <color theme="0" tint="-0.499984740745262"/>
      </right>
      <top/>
      <bottom style="dotted">
        <color theme="2"/>
      </bottom>
      <diagonal/>
    </border>
    <border>
      <left/>
      <right style="double">
        <color theme="0" tint="-0.499984740745262"/>
      </right>
      <top/>
      <bottom style="dotted">
        <color theme="2"/>
      </bottom>
      <diagonal/>
    </border>
    <border>
      <left style="dashed">
        <color theme="0" tint="-0.24994659260841701"/>
      </left>
      <right style="thick">
        <color theme="0" tint="-0.499984740745262"/>
      </right>
      <top/>
      <bottom style="dotted">
        <color theme="2"/>
      </bottom>
      <diagonal/>
    </border>
    <border>
      <left style="double">
        <color theme="0" tint="-0.499984740745262"/>
      </left>
      <right style="thin">
        <color theme="0" tint="-0.14996795556505021"/>
      </right>
      <top style="thin">
        <color theme="0" tint="-0.14996795556505021"/>
      </top>
      <bottom style="double">
        <color theme="0" tint="-0.499984740745262"/>
      </bottom>
      <diagonal/>
    </border>
    <border>
      <left style="thin">
        <color theme="0" tint="-0.14996795556505021"/>
      </left>
      <right/>
      <top style="thin">
        <color theme="0" tint="-0.14996795556505021"/>
      </top>
      <bottom style="double">
        <color theme="0" tint="-0.499984740745262"/>
      </bottom>
      <diagonal/>
    </border>
    <border>
      <left/>
      <right/>
      <top style="thin">
        <color theme="0" tint="-0.14996795556505021"/>
      </top>
      <bottom style="double">
        <color theme="0" tint="-0.499984740745262"/>
      </bottom>
      <diagonal/>
    </border>
    <border>
      <left/>
      <right style="thin">
        <color theme="0" tint="-0.14996795556505021"/>
      </right>
      <top style="thin">
        <color theme="0" tint="-0.14996795556505021"/>
      </top>
      <bottom style="double">
        <color theme="0" tint="-0.499984740745262"/>
      </bottom>
      <diagonal/>
    </border>
    <border>
      <left/>
      <right style="double">
        <color theme="0" tint="-0.499984740745262"/>
      </right>
      <top style="thin">
        <color theme="0" tint="-0.14996795556505021"/>
      </top>
      <bottom style="double">
        <color theme="0" tint="-0.499984740745262"/>
      </bottom>
      <diagonal/>
    </border>
    <border>
      <left/>
      <right style="thick">
        <color theme="0" tint="-0.499984740745262"/>
      </right>
      <top style="medium">
        <color theme="0" tint="-0.499984740745262"/>
      </top>
      <bottom style="double">
        <color theme="0" tint="-0.499984740745262"/>
      </bottom>
      <diagonal/>
    </border>
    <border>
      <left style="double">
        <color theme="0" tint="-0.499984740745262"/>
      </left>
      <right/>
      <top style="dotted">
        <color theme="2"/>
      </top>
      <bottom/>
      <diagonal/>
    </border>
    <border>
      <left/>
      <right style="thick">
        <color theme="0" tint="-0.499984740745262"/>
      </right>
      <top/>
      <bottom style="dotted">
        <color theme="2"/>
      </bottom>
      <diagonal/>
    </border>
    <border>
      <left/>
      <right style="thick">
        <color theme="0" tint="-0.499984740745262"/>
      </right>
      <top style="dotted">
        <color theme="2"/>
      </top>
      <bottom style="double">
        <color theme="0" tint="-0.499984740745262"/>
      </bottom>
      <diagonal/>
    </border>
  </borders>
  <cellStyleXfs count="10">
    <xf numFmtId="0" fontId="0" fillId="0" borderId="0"/>
    <xf numFmtId="9" fontId="8" fillId="0" borderId="0" applyFont="0" applyFill="0" applyBorder="0" applyAlignment="0" applyProtection="0"/>
    <xf numFmtId="0" fontId="8" fillId="0" borderId="0"/>
    <xf numFmtId="41" fontId="8" fillId="0" borderId="0" applyFont="0" applyFill="0" applyBorder="0" applyAlignment="0" applyProtection="0"/>
    <xf numFmtId="9" fontId="8" fillId="0" borderId="0" applyFont="0" applyFill="0" applyBorder="0" applyAlignment="0" applyProtection="0"/>
    <xf numFmtId="0" fontId="8" fillId="0" borderId="0"/>
    <xf numFmtId="9" fontId="2" fillId="0" borderId="0" applyFont="0" applyFill="0" applyBorder="0" applyAlignment="0" applyProtection="0"/>
    <xf numFmtId="0" fontId="2" fillId="0" borderId="0"/>
    <xf numFmtId="3" fontId="40" fillId="0" borderId="78">
      <alignment horizontal="right" vertical="center"/>
    </xf>
    <xf numFmtId="0" fontId="9" fillId="0" borderId="0" applyNumberFormat="0" applyFill="0" applyBorder="0" applyAlignment="0" applyProtection="0"/>
  </cellStyleXfs>
  <cellXfs count="1347">
    <xf numFmtId="0" fontId="0" fillId="0" borderId="0" xfId="0"/>
    <xf numFmtId="0" fontId="0" fillId="3" borderId="0" xfId="0" applyFill="1"/>
    <xf numFmtId="0" fontId="4" fillId="3" borderId="0" xfId="0" applyFont="1" applyFill="1"/>
    <xf numFmtId="4" fontId="0" fillId="3" borderId="0" xfId="0" applyNumberFormat="1" applyFill="1"/>
    <xf numFmtId="0" fontId="5" fillId="3" borderId="0" xfId="0" applyFont="1" applyFill="1" applyAlignment="1">
      <alignment horizontal="left"/>
    </xf>
    <xf numFmtId="0" fontId="10" fillId="3" borderId="0" xfId="0" applyFont="1" applyFill="1" applyAlignment="1">
      <alignment horizontal="center" vertical="center" wrapText="1"/>
    </xf>
    <xf numFmtId="0" fontId="10" fillId="3" borderId="0" xfId="2" applyFont="1" applyFill="1" applyAlignment="1">
      <alignment horizontal="center" vertical="center" wrapText="1"/>
    </xf>
    <xf numFmtId="0" fontId="12" fillId="3" borderId="0" xfId="0" applyFont="1" applyFill="1" applyAlignment="1">
      <alignment horizontal="center" vertical="center" wrapText="1"/>
    </xf>
    <xf numFmtId="3" fontId="10" fillId="3" borderId="0" xfId="3" applyNumberFormat="1" applyFont="1" applyFill="1" applyBorder="1" applyAlignment="1">
      <alignment horizontal="center" vertical="center" wrapText="1"/>
    </xf>
    <xf numFmtId="3" fontId="10" fillId="3" borderId="0" xfId="2" applyNumberFormat="1" applyFont="1" applyFill="1" applyAlignment="1">
      <alignment horizontal="center" vertical="center" wrapText="1"/>
    </xf>
    <xf numFmtId="0" fontId="0" fillId="3" borderId="0" xfId="0" applyFill="1" applyAlignment="1">
      <alignment horizontal="center" vertical="center" wrapText="1"/>
    </xf>
    <xf numFmtId="0" fontId="10" fillId="3" borderId="0" xfId="0" applyFont="1" applyFill="1"/>
    <xf numFmtId="0" fontId="14" fillId="3" borderId="0" xfId="0" applyFont="1" applyFill="1" applyAlignment="1">
      <alignment horizontal="center" vertical="center" wrapText="1"/>
    </xf>
    <xf numFmtId="3" fontId="10" fillId="3" borderId="2" xfId="2" applyNumberFormat="1" applyFont="1" applyFill="1" applyBorder="1" applyAlignment="1">
      <alignment horizontal="center" vertical="center" wrapText="1"/>
    </xf>
    <xf numFmtId="0" fontId="10" fillId="3" borderId="5" xfId="0" applyFont="1" applyFill="1" applyBorder="1" applyAlignment="1">
      <alignment horizontal="center" vertical="center" wrapText="1"/>
    </xf>
    <xf numFmtId="3" fontId="10" fillId="3" borderId="7" xfId="2" applyNumberFormat="1" applyFont="1" applyFill="1" applyBorder="1" applyAlignment="1">
      <alignment horizontal="center" vertical="center" wrapText="1"/>
    </xf>
    <xf numFmtId="0" fontId="6" fillId="3" borderId="0" xfId="0" applyFont="1" applyFill="1" applyAlignment="1">
      <alignment vertical="center"/>
    </xf>
    <xf numFmtId="0" fontId="6" fillId="3" borderId="0" xfId="0" applyFont="1" applyFill="1" applyAlignment="1">
      <alignment vertical="center" wrapText="1"/>
    </xf>
    <xf numFmtId="0" fontId="0" fillId="3" borderId="0" xfId="0" applyFill="1" applyAlignment="1">
      <alignment vertical="center"/>
    </xf>
    <xf numFmtId="0" fontId="0" fillId="3" borderId="0" xfId="0" applyFill="1" applyAlignment="1">
      <alignment horizontal="center" vertical="center"/>
    </xf>
    <xf numFmtId="0" fontId="16" fillId="3" borderId="0" xfId="0" applyFont="1" applyFill="1" applyAlignment="1">
      <alignment horizontal="center" vertical="center"/>
    </xf>
    <xf numFmtId="0" fontId="0" fillId="3" borderId="8" xfId="0" applyFill="1" applyBorder="1" applyAlignment="1">
      <alignment horizontal="center" vertical="center" wrapText="1"/>
    </xf>
    <xf numFmtId="0" fontId="0" fillId="3" borderId="8" xfId="0" applyFill="1" applyBorder="1" applyAlignment="1">
      <alignment horizontal="center" vertical="center"/>
    </xf>
    <xf numFmtId="0" fontId="12" fillId="2" borderId="9" xfId="0" applyFont="1" applyFill="1" applyBorder="1" applyAlignment="1">
      <alignment horizontal="center" vertical="center" wrapText="1"/>
    </xf>
    <xf numFmtId="0" fontId="3" fillId="8" borderId="12" xfId="0" applyFont="1" applyFill="1" applyBorder="1" applyAlignment="1">
      <alignment horizontal="center" vertical="center"/>
    </xf>
    <xf numFmtId="0" fontId="3" fillId="8" borderId="1" xfId="0" applyFont="1" applyFill="1" applyBorder="1" applyAlignment="1">
      <alignment horizontal="center" vertical="center"/>
    </xf>
    <xf numFmtId="0" fontId="3" fillId="8" borderId="14" xfId="0" applyFont="1" applyFill="1" applyBorder="1" applyAlignment="1">
      <alignment horizontal="center" vertical="center"/>
    </xf>
    <xf numFmtId="0" fontId="0" fillId="3" borderId="4" xfId="0" applyFill="1" applyBorder="1" applyAlignment="1">
      <alignment horizontal="center" vertical="center" wrapText="1"/>
    </xf>
    <xf numFmtId="0" fontId="4" fillId="7" borderId="0" xfId="0" applyFont="1" applyFill="1"/>
    <xf numFmtId="0" fontId="21" fillId="3" borderId="0" xfId="5" applyFont="1" applyFill="1" applyAlignment="1">
      <alignment horizontal="center" vertical="center"/>
    </xf>
    <xf numFmtId="0" fontId="21" fillId="3" borderId="0" xfId="5" applyFont="1" applyFill="1" applyAlignment="1">
      <alignment vertical="center"/>
    </xf>
    <xf numFmtId="0" fontId="8" fillId="3" borderId="0" xfId="5" applyFill="1" applyAlignment="1">
      <alignment horizontal="center" vertical="center"/>
    </xf>
    <xf numFmtId="0" fontId="8" fillId="3" borderId="0" xfId="5" applyFill="1" applyAlignment="1">
      <alignment horizontal="center" vertical="center" wrapText="1"/>
    </xf>
    <xf numFmtId="0" fontId="22" fillId="3" borderId="0" xfId="5" applyFont="1" applyFill="1" applyAlignment="1">
      <alignment horizontal="center" vertical="center" wrapText="1"/>
    </xf>
    <xf numFmtId="0" fontId="23" fillId="0" borderId="0" xfId="7" applyFont="1" applyAlignment="1">
      <alignment horizontal="center" vertical="center" wrapText="1"/>
    </xf>
    <xf numFmtId="0" fontId="10" fillId="3" borderId="1" xfId="2" applyFont="1" applyFill="1" applyBorder="1" applyAlignment="1">
      <alignment horizontal="center" vertical="center" wrapText="1"/>
    </xf>
    <xf numFmtId="9" fontId="10" fillId="3" borderId="2" xfId="1"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6" xfId="2" applyFont="1" applyFill="1" applyBorder="1" applyAlignment="1">
      <alignment horizontal="center" vertical="center" wrapText="1"/>
    </xf>
    <xf numFmtId="0" fontId="10" fillId="3" borderId="5" xfId="2" applyFont="1" applyFill="1" applyBorder="1" applyAlignment="1">
      <alignment horizontal="center" vertical="center" wrapText="1"/>
    </xf>
    <xf numFmtId="164" fontId="10" fillId="3" borderId="0" xfId="2" applyNumberFormat="1" applyFont="1" applyFill="1" applyAlignment="1">
      <alignment horizontal="center" vertical="center" wrapText="1"/>
    </xf>
    <xf numFmtId="164" fontId="10" fillId="3" borderId="0" xfId="3" applyNumberFormat="1" applyFont="1" applyFill="1" applyBorder="1" applyAlignment="1">
      <alignment horizontal="center" vertical="center" wrapText="1"/>
    </xf>
    <xf numFmtId="0" fontId="22" fillId="3" borderId="0" xfId="0" applyFont="1" applyFill="1" applyAlignment="1">
      <alignment horizontal="center" vertical="center" wrapText="1"/>
    </xf>
    <xf numFmtId="0" fontId="22" fillId="3" borderId="0" xfId="2" applyFont="1" applyFill="1" applyAlignment="1">
      <alignment horizontal="center" vertical="center" wrapText="1"/>
    </xf>
    <xf numFmtId="0" fontId="10" fillId="0" borderId="0" xfId="0" applyFont="1" applyAlignment="1">
      <alignment horizontal="center" vertical="center" wrapText="1"/>
    </xf>
    <xf numFmtId="0" fontId="28" fillId="30" borderId="0" xfId="0" applyFont="1" applyFill="1"/>
    <xf numFmtId="0" fontId="24" fillId="3" borderId="0" xfId="0" applyFont="1" applyFill="1" applyAlignment="1">
      <alignment horizontal="center" vertical="center" wrapText="1"/>
    </xf>
    <xf numFmtId="0" fontId="17" fillId="3" borderId="0" xfId="0" applyFont="1" applyFill="1" applyAlignment="1">
      <alignment vertical="center" wrapText="1"/>
    </xf>
    <xf numFmtId="0" fontId="10" fillId="3" borderId="0" xfId="0" applyFont="1" applyFill="1" applyAlignment="1">
      <alignment horizontal="left" vertical="center" wrapText="1"/>
    </xf>
    <xf numFmtId="0" fontId="17" fillId="3" borderId="0" xfId="0" applyFont="1" applyFill="1" applyAlignment="1">
      <alignment horizontal="left" vertical="center" wrapText="1" indent="18"/>
    </xf>
    <xf numFmtId="0" fontId="10" fillId="30" borderId="0" xfId="0" applyFont="1" applyFill="1" applyAlignment="1">
      <alignment horizontal="center" vertical="center" wrapText="1"/>
    </xf>
    <xf numFmtId="0" fontId="32" fillId="3" borderId="0" xfId="0" applyFont="1" applyFill="1" applyAlignment="1">
      <alignment horizontal="left" vertical="center" wrapText="1"/>
    </xf>
    <xf numFmtId="0" fontId="10" fillId="0" borderId="0" xfId="2" applyFont="1" applyAlignment="1">
      <alignment horizontal="center" vertical="center" wrapText="1"/>
    </xf>
    <xf numFmtId="0" fontId="12" fillId="2" borderId="10"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2" fillId="26" borderId="19"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22" fillId="0" borderId="0" xfId="0" applyFont="1" applyAlignment="1">
      <alignment horizontal="center" vertical="center" wrapText="1"/>
    </xf>
    <xf numFmtId="0" fontId="17" fillId="3" borderId="0" xfId="0" applyFont="1" applyFill="1" applyAlignment="1">
      <alignment horizontal="center" vertical="center" wrapText="1"/>
    </xf>
    <xf numFmtId="0" fontId="10" fillId="3" borderId="0" xfId="0" applyFont="1" applyFill="1" applyAlignment="1">
      <alignment horizontal="left" vertical="center"/>
    </xf>
    <xf numFmtId="0" fontId="0" fillId="3" borderId="0" xfId="0" applyFill="1" applyAlignment="1">
      <alignment horizontal="center"/>
    </xf>
    <xf numFmtId="0" fontId="8" fillId="3" borderId="0" xfId="0" applyFont="1" applyFill="1" applyAlignment="1">
      <alignment wrapText="1"/>
    </xf>
    <xf numFmtId="0" fontId="8" fillId="0" borderId="0" xfId="0" applyFont="1" applyAlignment="1">
      <alignment wrapText="1"/>
    </xf>
    <xf numFmtId="0" fontId="10" fillId="3" borderId="27" xfId="0" applyFont="1" applyFill="1" applyBorder="1" applyAlignment="1">
      <alignment horizontal="center" vertical="center" wrapText="1"/>
    </xf>
    <xf numFmtId="164" fontId="10" fillId="3" borderId="10" xfId="2" applyNumberFormat="1" applyFont="1" applyFill="1" applyBorder="1" applyAlignment="1">
      <alignment horizontal="center" vertical="center" wrapText="1"/>
    </xf>
    <xf numFmtId="0" fontId="10" fillId="3" borderId="10" xfId="0" applyFont="1" applyFill="1" applyBorder="1" applyAlignment="1">
      <alignment horizontal="center" vertical="center" wrapText="1"/>
    </xf>
    <xf numFmtId="3" fontId="10" fillId="36" borderId="0" xfId="3" applyNumberFormat="1" applyFont="1" applyFill="1" applyBorder="1" applyAlignment="1">
      <alignment horizontal="center" vertical="center" wrapText="1"/>
    </xf>
    <xf numFmtId="3" fontId="10" fillId="37" borderId="0" xfId="2" applyNumberFormat="1" applyFont="1" applyFill="1" applyAlignment="1">
      <alignment horizontal="center" vertical="center" wrapText="1"/>
    </xf>
    <xf numFmtId="0" fontId="10" fillId="3" borderId="0" xfId="3" applyNumberFormat="1" applyFont="1" applyFill="1" applyBorder="1" applyAlignment="1">
      <alignment horizontal="center" vertical="center" wrapText="1"/>
    </xf>
    <xf numFmtId="0" fontId="10" fillId="25" borderId="0" xfId="0" applyFont="1" applyFill="1" applyAlignment="1">
      <alignment horizontal="center" vertical="center" wrapText="1"/>
    </xf>
    <xf numFmtId="0" fontId="15" fillId="8" borderId="2" xfId="0" applyFont="1" applyFill="1" applyBorder="1" applyAlignment="1">
      <alignment horizontal="center" vertical="center" wrapText="1"/>
    </xf>
    <xf numFmtId="3" fontId="10" fillId="12" borderId="2" xfId="2" applyNumberFormat="1" applyFont="1" applyFill="1" applyBorder="1" applyAlignment="1">
      <alignment horizontal="center" vertical="center" wrapText="1"/>
    </xf>
    <xf numFmtId="3" fontId="10" fillId="13" borderId="2" xfId="2" applyNumberFormat="1" applyFont="1" applyFill="1" applyBorder="1" applyAlignment="1">
      <alignment horizontal="center" vertical="center" wrapText="1"/>
    </xf>
    <xf numFmtId="3" fontId="10" fillId="29" borderId="2" xfId="2" applyNumberFormat="1" applyFont="1" applyFill="1" applyBorder="1" applyAlignment="1">
      <alignment horizontal="center" vertical="center" wrapText="1"/>
    </xf>
    <xf numFmtId="0" fontId="10" fillId="3" borderId="47" xfId="0"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0" fillId="25" borderId="5" xfId="0" applyFont="1" applyFill="1" applyBorder="1" applyAlignment="1">
      <alignment horizontal="center" vertical="center" wrapText="1"/>
    </xf>
    <xf numFmtId="0" fontId="1" fillId="30" borderId="0" xfId="0" applyFont="1" applyFill="1" applyAlignment="1">
      <alignment vertical="center" wrapText="1"/>
    </xf>
    <xf numFmtId="0" fontId="10" fillId="3" borderId="0" xfId="0" applyFont="1" applyFill="1" applyAlignment="1">
      <alignment horizontal="center" vertical="center"/>
    </xf>
    <xf numFmtId="0" fontId="36" fillId="30" borderId="0" xfId="0" applyFont="1" applyFill="1" applyAlignment="1">
      <alignment horizontal="center" vertical="center" wrapText="1"/>
    </xf>
    <xf numFmtId="0" fontId="27" fillId="27" borderId="49" xfId="0" applyFont="1" applyFill="1" applyBorder="1" applyAlignment="1">
      <alignment horizontal="center" vertical="center"/>
    </xf>
    <xf numFmtId="0" fontId="27" fillId="27" borderId="50" xfId="0" applyFont="1" applyFill="1" applyBorder="1" applyAlignment="1">
      <alignment horizontal="center" vertical="center"/>
    </xf>
    <xf numFmtId="0" fontId="10" fillId="11" borderId="56" xfId="0" applyFont="1" applyFill="1" applyBorder="1" applyAlignment="1">
      <alignment horizontal="center" vertical="center"/>
    </xf>
    <xf numFmtId="0" fontId="0" fillId="3" borderId="56" xfId="0" applyFill="1" applyBorder="1" applyAlignment="1">
      <alignment horizontal="center" vertical="center"/>
    </xf>
    <xf numFmtId="0" fontId="3" fillId="3" borderId="60" xfId="0" applyFont="1" applyFill="1" applyBorder="1" applyAlignment="1">
      <alignment horizontal="center" vertical="center"/>
    </xf>
    <xf numFmtId="0" fontId="4" fillId="9" borderId="52" xfId="0" applyFont="1" applyFill="1" applyBorder="1" applyAlignment="1">
      <alignment horizontal="center" vertical="center"/>
    </xf>
    <xf numFmtId="0" fontId="4" fillId="9" borderId="67" xfId="0" applyFont="1" applyFill="1" applyBorder="1" applyAlignment="1">
      <alignment horizontal="center" vertical="center"/>
    </xf>
    <xf numFmtId="1" fontId="0" fillId="3" borderId="56" xfId="0" applyNumberFormat="1" applyFill="1" applyBorder="1" applyAlignment="1">
      <alignment horizontal="center" vertical="center"/>
    </xf>
    <xf numFmtId="1" fontId="3" fillId="3" borderId="60" xfId="0" applyNumberFormat="1" applyFont="1" applyFill="1" applyBorder="1" applyAlignment="1">
      <alignment horizontal="center" vertical="center"/>
    </xf>
    <xf numFmtId="3" fontId="0" fillId="3" borderId="56" xfId="0" applyNumberFormat="1" applyFill="1" applyBorder="1" applyAlignment="1">
      <alignment horizontal="center" vertical="center"/>
    </xf>
    <xf numFmtId="3" fontId="3" fillId="3" borderId="60" xfId="0" applyNumberFormat="1" applyFont="1" applyFill="1" applyBorder="1" applyAlignment="1">
      <alignment horizontal="center" vertical="center"/>
    </xf>
    <xf numFmtId="3" fontId="0" fillId="3" borderId="52" xfId="0" applyNumberFormat="1" applyFill="1" applyBorder="1" applyAlignment="1">
      <alignment horizontal="center" vertical="center"/>
    </xf>
    <xf numFmtId="3" fontId="0" fillId="3" borderId="67" xfId="0" applyNumberFormat="1" applyFill="1" applyBorder="1" applyAlignment="1">
      <alignment horizontal="center" vertical="center"/>
    </xf>
    <xf numFmtId="3" fontId="3" fillId="3" borderId="64" xfId="0" applyNumberFormat="1" applyFont="1" applyFill="1" applyBorder="1" applyAlignment="1">
      <alignment horizontal="center" vertical="center"/>
    </xf>
    <xf numFmtId="3" fontId="3" fillId="3" borderId="69" xfId="0" applyNumberFormat="1" applyFont="1" applyFill="1" applyBorder="1" applyAlignment="1">
      <alignment horizontal="center" vertical="center"/>
    </xf>
    <xf numFmtId="3" fontId="0" fillId="14" borderId="52" xfId="0" applyNumberFormat="1" applyFill="1" applyBorder="1" applyAlignment="1">
      <alignment horizontal="center" vertical="center"/>
    </xf>
    <xf numFmtId="3" fontId="0" fillId="14" borderId="67" xfId="0" applyNumberFormat="1" applyFill="1" applyBorder="1" applyAlignment="1">
      <alignment horizontal="center" vertical="center"/>
    </xf>
    <xf numFmtId="3" fontId="0" fillId="16" borderId="52" xfId="0" applyNumberFormat="1" applyFill="1" applyBorder="1" applyAlignment="1">
      <alignment horizontal="center" vertical="center"/>
    </xf>
    <xf numFmtId="3" fontId="0" fillId="16" borderId="67" xfId="0" applyNumberFormat="1" applyFill="1" applyBorder="1" applyAlignment="1">
      <alignment horizontal="center" vertical="center"/>
    </xf>
    <xf numFmtId="3" fontId="0" fillId="4" borderId="63" xfId="0" applyNumberFormat="1" applyFill="1" applyBorder="1" applyAlignment="1">
      <alignment horizontal="center" vertical="center"/>
    </xf>
    <xf numFmtId="3" fontId="0" fillId="4" borderId="68" xfId="0" applyNumberFormat="1" applyFill="1" applyBorder="1" applyAlignment="1">
      <alignment horizontal="center" vertical="center"/>
    </xf>
    <xf numFmtId="3" fontId="0" fillId="14" borderId="65" xfId="0" applyNumberFormat="1" applyFill="1" applyBorder="1" applyAlignment="1">
      <alignment horizontal="center" vertical="center"/>
    </xf>
    <xf numFmtId="3" fontId="0" fillId="14" borderId="70" xfId="0" applyNumberFormat="1" applyFill="1" applyBorder="1" applyAlignment="1">
      <alignment horizontal="center" vertical="center"/>
    </xf>
    <xf numFmtId="3" fontId="0" fillId="15" borderId="68" xfId="0" applyNumberFormat="1" applyFill="1" applyBorder="1" applyAlignment="1">
      <alignment horizontal="center" vertical="center"/>
    </xf>
    <xf numFmtId="0" fontId="12" fillId="2" borderId="1" xfId="0" applyFont="1" applyFill="1" applyBorder="1" applyAlignment="1">
      <alignment horizontal="center" vertical="center" wrapText="1"/>
    </xf>
    <xf numFmtId="3" fontId="10" fillId="3" borderId="1" xfId="2" applyNumberFormat="1" applyFont="1" applyFill="1" applyBorder="1" applyAlignment="1">
      <alignment horizontal="center" vertical="center" wrapText="1"/>
    </xf>
    <xf numFmtId="3" fontId="10" fillId="3" borderId="5" xfId="2" applyNumberFormat="1" applyFont="1" applyFill="1" applyBorder="1" applyAlignment="1">
      <alignment horizontal="center" vertical="center" wrapText="1"/>
    </xf>
    <xf numFmtId="0" fontId="10" fillId="3" borderId="0" xfId="0" applyFont="1" applyFill="1" applyAlignment="1">
      <alignment horizontal="left" wrapText="1"/>
    </xf>
    <xf numFmtId="0" fontId="39" fillId="3" borderId="0" xfId="0" applyFont="1" applyFill="1" applyAlignment="1">
      <alignment horizontal="center" vertical="center" wrapText="1"/>
    </xf>
    <xf numFmtId="0" fontId="10" fillId="45" borderId="0" xfId="0" applyFont="1" applyFill="1" applyAlignment="1">
      <alignment horizontal="center" vertical="center" wrapText="1"/>
    </xf>
    <xf numFmtId="0" fontId="10" fillId="30" borderId="0" xfId="2" applyFont="1" applyFill="1" applyAlignment="1">
      <alignment horizontal="center" vertical="center" wrapText="1"/>
    </xf>
    <xf numFmtId="0" fontId="34" fillId="3" borderId="0" xfId="0" applyFont="1" applyFill="1" applyAlignment="1">
      <alignment horizontal="center" vertical="center" wrapText="1"/>
    </xf>
    <xf numFmtId="164" fontId="34" fillId="3" borderId="0" xfId="2" applyNumberFormat="1" applyFont="1" applyFill="1" applyAlignment="1">
      <alignment horizontal="center" vertical="center" wrapText="1"/>
    </xf>
    <xf numFmtId="164" fontId="34" fillId="3" borderId="0" xfId="3" applyNumberFormat="1" applyFont="1" applyFill="1" applyBorder="1" applyAlignment="1">
      <alignment horizontal="center" vertical="center" wrapText="1"/>
    </xf>
    <xf numFmtId="3" fontId="10" fillId="3" borderId="79" xfId="2" applyNumberFormat="1" applyFont="1" applyFill="1" applyBorder="1" applyAlignment="1">
      <alignment horizontal="center" vertical="center" wrapText="1"/>
    </xf>
    <xf numFmtId="3" fontId="10" fillId="12" borderId="79" xfId="2" applyNumberFormat="1" applyFont="1" applyFill="1" applyBorder="1" applyAlignment="1">
      <alignment horizontal="center" vertical="center" wrapText="1"/>
    </xf>
    <xf numFmtId="3" fontId="10" fillId="13" borderId="79" xfId="2" applyNumberFormat="1" applyFont="1" applyFill="1" applyBorder="1" applyAlignment="1">
      <alignment horizontal="center" vertical="center" wrapText="1"/>
    </xf>
    <xf numFmtId="0" fontId="41" fillId="3" borderId="0" xfId="0" applyFont="1" applyFill="1" applyAlignment="1">
      <alignment horizontal="left" vertical="top"/>
    </xf>
    <xf numFmtId="0" fontId="8" fillId="3" borderId="0" xfId="0" applyFont="1" applyFill="1" applyAlignment="1">
      <alignment horizontal="center" wrapText="1"/>
    </xf>
    <xf numFmtId="0" fontId="0" fillId="3" borderId="0" xfId="0" applyFill="1" applyAlignment="1">
      <alignment horizontal="left"/>
    </xf>
    <xf numFmtId="0" fontId="8" fillId="3" borderId="0" xfId="0" applyFont="1" applyFill="1" applyAlignment="1">
      <alignment horizontal="left" wrapText="1"/>
    </xf>
    <xf numFmtId="0" fontId="41" fillId="3" borderId="0" xfId="0" applyFont="1" applyFill="1" applyAlignment="1">
      <alignment horizontal="left"/>
    </xf>
    <xf numFmtId="3" fontId="10" fillId="3" borderId="0" xfId="0" applyNumberFormat="1" applyFont="1" applyFill="1" applyAlignment="1">
      <alignment horizontal="center" vertical="center" wrapText="1"/>
    </xf>
    <xf numFmtId="166" fontId="10" fillId="3" borderId="0" xfId="0" applyNumberFormat="1" applyFont="1" applyFill="1" applyAlignment="1">
      <alignment horizontal="center" vertical="center" wrapText="1"/>
    </xf>
    <xf numFmtId="1" fontId="10" fillId="3" borderId="0" xfId="0" applyNumberFormat="1" applyFont="1" applyFill="1" applyAlignment="1">
      <alignment horizontal="center" vertical="center" wrapText="1"/>
    </xf>
    <xf numFmtId="9" fontId="10" fillId="3" borderId="0" xfId="0" applyNumberFormat="1" applyFont="1" applyFill="1" applyAlignment="1">
      <alignment horizontal="center" vertical="center" wrapText="1"/>
    </xf>
    <xf numFmtId="9" fontId="10" fillId="3" borderId="0" xfId="1" applyFont="1" applyFill="1" applyAlignment="1">
      <alignment horizontal="center" vertical="center" wrapText="1"/>
    </xf>
    <xf numFmtId="0" fontId="0" fillId="0" borderId="0" xfId="0" applyAlignment="1">
      <alignment vertical="top"/>
    </xf>
    <xf numFmtId="0" fontId="34" fillId="0" borderId="0" xfId="0" applyFont="1"/>
    <xf numFmtId="0" fontId="10" fillId="3" borderId="51" xfId="2" applyFont="1" applyFill="1" applyBorder="1" applyAlignment="1">
      <alignment horizontal="center" vertical="center" wrapText="1"/>
    </xf>
    <xf numFmtId="49" fontId="35" fillId="8" borderId="81" xfId="0" applyNumberFormat="1" applyFont="1" applyFill="1" applyBorder="1" applyAlignment="1">
      <alignment horizontal="center" vertical="center" wrapText="1"/>
    </xf>
    <xf numFmtId="0" fontId="35" fillId="3" borderId="82" xfId="0" applyFont="1" applyFill="1" applyBorder="1" applyAlignment="1">
      <alignment vertical="center"/>
    </xf>
    <xf numFmtId="0" fontId="35" fillId="3" borderId="83" xfId="0" applyFont="1" applyFill="1" applyBorder="1" applyAlignment="1">
      <alignment vertical="center"/>
    </xf>
    <xf numFmtId="0" fontId="35" fillId="3" borderId="84" xfId="0" applyFont="1" applyFill="1" applyBorder="1" applyAlignment="1">
      <alignment vertical="center"/>
    </xf>
    <xf numFmtId="0" fontId="35" fillId="3" borderId="82" xfId="0" applyFont="1" applyFill="1" applyBorder="1" applyAlignment="1">
      <alignment vertical="center" wrapText="1"/>
    </xf>
    <xf numFmtId="0" fontId="19" fillId="8" borderId="2" xfId="0" applyFont="1" applyFill="1" applyBorder="1" applyAlignment="1">
      <alignment horizontal="center" vertical="center" wrapText="1"/>
    </xf>
    <xf numFmtId="0" fontId="10" fillId="3" borderId="0" xfId="2" applyFont="1" applyFill="1" applyAlignment="1">
      <alignment horizontal="left" vertical="center" wrapText="1"/>
    </xf>
    <xf numFmtId="0" fontId="10" fillId="3" borderId="5" xfId="2" applyFont="1" applyFill="1" applyBorder="1" applyAlignment="1">
      <alignment horizontal="left" vertical="center" wrapText="1"/>
    </xf>
    <xf numFmtId="0" fontId="10" fillId="3" borderId="0" xfId="0" applyFont="1" applyFill="1" applyAlignment="1">
      <alignment vertical="center" wrapText="1"/>
    </xf>
    <xf numFmtId="0" fontId="0" fillId="0" borderId="0" xfId="0" applyAlignment="1">
      <alignment vertical="center"/>
    </xf>
    <xf numFmtId="0" fontId="10" fillId="3" borderId="5" xfId="0" applyFont="1" applyFill="1" applyBorder="1" applyAlignment="1">
      <alignment horizontal="center" vertical="center"/>
    </xf>
    <xf numFmtId="0" fontId="19" fillId="3" borderId="0" xfId="0" applyFont="1" applyFill="1" applyAlignment="1">
      <alignment horizontal="center" vertical="center" wrapText="1"/>
    </xf>
    <xf numFmtId="0" fontId="19" fillId="2" borderId="0" xfId="0" applyFont="1" applyFill="1" applyAlignment="1">
      <alignment horizontal="center" vertical="center" wrapText="1"/>
    </xf>
    <xf numFmtId="0" fontId="0" fillId="3" borderId="1" xfId="0" applyFill="1" applyBorder="1" applyAlignment="1">
      <alignment horizontal="center" vertical="center" wrapText="1"/>
    </xf>
    <xf numFmtId="0" fontId="0" fillId="3" borderId="6" xfId="0" applyFill="1" applyBorder="1" applyAlignment="1">
      <alignment horizontal="center" vertical="center" wrapText="1"/>
    </xf>
    <xf numFmtId="0" fontId="0" fillId="3" borderId="5" xfId="0"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91" xfId="0" applyFont="1" applyFill="1" applyBorder="1" applyAlignment="1">
      <alignment horizontal="center" vertical="center" wrapText="1"/>
    </xf>
    <xf numFmtId="0" fontId="19" fillId="8" borderId="91" xfId="0" applyFont="1" applyFill="1" applyBorder="1" applyAlignment="1">
      <alignment horizontal="center" vertical="center" wrapText="1"/>
    </xf>
    <xf numFmtId="0" fontId="11" fillId="12" borderId="91" xfId="0" applyFont="1" applyFill="1" applyBorder="1" applyAlignment="1">
      <alignment horizontal="center" vertical="center" wrapText="1"/>
    </xf>
    <xf numFmtId="0" fontId="0" fillId="3" borderId="91" xfId="0" applyFill="1" applyBorder="1" applyAlignment="1">
      <alignment horizontal="center" vertical="center"/>
    </xf>
    <xf numFmtId="0" fontId="0" fillId="3" borderId="91" xfId="0" applyFill="1" applyBorder="1" applyAlignment="1">
      <alignment horizontal="center" vertical="center" wrapText="1"/>
    </xf>
    <xf numFmtId="0" fontId="10" fillId="3" borderId="91" xfId="0" applyFont="1" applyFill="1" applyBorder="1" applyAlignment="1">
      <alignment horizontal="center" vertical="center" wrapText="1"/>
    </xf>
    <xf numFmtId="0" fontId="10" fillId="3" borderId="91" xfId="0" applyFont="1" applyFill="1" applyBorder="1" applyAlignment="1">
      <alignment horizontal="center" vertical="center"/>
    </xf>
    <xf numFmtId="0" fontId="10" fillId="3" borderId="92" xfId="0" applyFont="1" applyFill="1" applyBorder="1" applyAlignment="1">
      <alignment horizontal="center" vertical="center"/>
    </xf>
    <xf numFmtId="0" fontId="49" fillId="9" borderId="95" xfId="0" applyFont="1" applyFill="1" applyBorder="1" applyAlignment="1">
      <alignment horizontal="center" vertical="center" wrapText="1"/>
    </xf>
    <xf numFmtId="0" fontId="19" fillId="8" borderId="95" xfId="0" applyFont="1" applyFill="1" applyBorder="1" applyAlignment="1">
      <alignment horizontal="center" vertical="center" wrapText="1"/>
    </xf>
    <xf numFmtId="0" fontId="11" fillId="12" borderId="95" xfId="0" applyFont="1" applyFill="1" applyBorder="1" applyAlignment="1">
      <alignment horizontal="center" vertical="center" wrapText="1"/>
    </xf>
    <xf numFmtId="3" fontId="0" fillId="0" borderId="95" xfId="3" applyNumberFormat="1" applyFont="1" applyFill="1" applyBorder="1" applyAlignment="1">
      <alignment horizontal="center" vertical="center" wrapText="1"/>
    </xf>
    <xf numFmtId="3" fontId="0" fillId="0" borderId="95" xfId="2" applyNumberFormat="1" applyFont="1" applyBorder="1" applyAlignment="1">
      <alignment horizontal="center" vertical="center" wrapText="1"/>
    </xf>
    <xf numFmtId="0" fontId="0" fillId="12" borderId="95" xfId="0" applyFill="1" applyBorder="1" applyAlignment="1">
      <alignment horizontal="center"/>
    </xf>
    <xf numFmtId="3" fontId="0" fillId="0" borderId="96" xfId="2" applyNumberFormat="1" applyFont="1" applyBorder="1" applyAlignment="1">
      <alignment horizontal="center" vertical="center" wrapText="1"/>
    </xf>
    <xf numFmtId="0" fontId="19" fillId="11" borderId="97" xfId="0" applyFont="1" applyFill="1" applyBorder="1" applyAlignment="1">
      <alignment horizontal="center" vertical="center" wrapText="1"/>
    </xf>
    <xf numFmtId="0" fontId="19" fillId="11" borderId="98" xfId="0" applyFont="1" applyFill="1" applyBorder="1" applyAlignment="1">
      <alignment horizontal="center" vertical="center" wrapText="1"/>
    </xf>
    <xf numFmtId="0" fontId="19" fillId="11" borderId="99" xfId="0" applyFont="1" applyFill="1" applyBorder="1" applyAlignment="1">
      <alignment horizontal="center" vertical="center" wrapText="1"/>
    </xf>
    <xf numFmtId="0" fontId="19" fillId="8" borderId="97" xfId="0" applyFont="1" applyFill="1" applyBorder="1" applyAlignment="1">
      <alignment horizontal="center" vertical="center" wrapText="1"/>
    </xf>
    <xf numFmtId="0" fontId="19" fillId="8" borderId="98" xfId="0" applyFont="1" applyFill="1" applyBorder="1" applyAlignment="1">
      <alignment horizontal="center" vertical="center" wrapText="1"/>
    </xf>
    <xf numFmtId="0" fontId="19" fillId="8" borderId="99" xfId="0" applyFont="1" applyFill="1" applyBorder="1" applyAlignment="1">
      <alignment horizontal="center" vertical="center" wrapText="1"/>
    </xf>
    <xf numFmtId="0" fontId="11" fillId="12" borderId="97" xfId="0" applyFont="1" applyFill="1" applyBorder="1" applyAlignment="1">
      <alignment horizontal="center" vertical="center" wrapText="1"/>
    </xf>
    <xf numFmtId="0" fontId="11" fillId="12" borderId="98" xfId="0" applyFont="1" applyFill="1" applyBorder="1" applyAlignment="1">
      <alignment horizontal="center" vertical="center" wrapText="1"/>
    </xf>
    <xf numFmtId="0" fontId="11" fillId="12" borderId="99" xfId="0" applyFont="1" applyFill="1" applyBorder="1" applyAlignment="1">
      <alignment horizontal="center" vertical="center" wrapText="1"/>
    </xf>
    <xf numFmtId="3" fontId="0" fillId="49" borderId="97" xfId="2" applyNumberFormat="1" applyFont="1" applyFill="1" applyBorder="1" applyAlignment="1">
      <alignment horizontal="center" vertical="center" wrapText="1"/>
    </xf>
    <xf numFmtId="3" fontId="0" fillId="0" borderId="98" xfId="2" applyNumberFormat="1" applyFont="1" applyBorder="1" applyAlignment="1">
      <alignment horizontal="center" vertical="center" wrapText="1"/>
    </xf>
    <xf numFmtId="3" fontId="0" fillId="0" borderId="99" xfId="2" applyNumberFormat="1" applyFont="1" applyBorder="1" applyAlignment="1">
      <alignment horizontal="center" vertical="center" wrapText="1"/>
    </xf>
    <xf numFmtId="3" fontId="0" fillId="49" borderId="98" xfId="2" applyNumberFormat="1" applyFont="1" applyFill="1" applyBorder="1" applyAlignment="1">
      <alignment horizontal="center" vertical="center" wrapText="1"/>
    </xf>
    <xf numFmtId="3" fontId="0" fillId="49" borderId="99" xfId="2" applyNumberFormat="1" applyFont="1" applyFill="1" applyBorder="1" applyAlignment="1">
      <alignment horizontal="center" vertical="center" wrapText="1"/>
    </xf>
    <xf numFmtId="3" fontId="0" fillId="0" borderId="97" xfId="2" applyNumberFormat="1" applyFont="1" applyBorder="1" applyAlignment="1">
      <alignment horizontal="center" vertical="center" wrapText="1"/>
    </xf>
    <xf numFmtId="3" fontId="0" fillId="0" borderId="100" xfId="2" applyNumberFormat="1" applyFont="1" applyBorder="1" applyAlignment="1">
      <alignment horizontal="center" vertical="center" wrapText="1"/>
    </xf>
    <xf numFmtId="3" fontId="0" fillId="0" borderId="101" xfId="2" applyNumberFormat="1" applyFont="1" applyBorder="1" applyAlignment="1">
      <alignment horizontal="center" vertical="center" wrapText="1"/>
    </xf>
    <xf numFmtId="3" fontId="0" fillId="0" borderId="102" xfId="2" applyNumberFormat="1" applyFont="1" applyBorder="1" applyAlignment="1">
      <alignment horizontal="center" vertical="center" wrapText="1"/>
    </xf>
    <xf numFmtId="0" fontId="49" fillId="10" borderId="97" xfId="0" applyFont="1" applyFill="1" applyBorder="1" applyAlignment="1">
      <alignment horizontal="center" vertical="center" wrapText="1"/>
    </xf>
    <xf numFmtId="0" fontId="49" fillId="10" borderId="99" xfId="0" applyFont="1" applyFill="1" applyBorder="1" applyAlignment="1">
      <alignment horizontal="center" vertical="center" wrapText="1"/>
    </xf>
    <xf numFmtId="3" fontId="0" fillId="0" borderId="97" xfId="3" applyNumberFormat="1" applyFont="1" applyFill="1" applyBorder="1" applyAlignment="1">
      <alignment horizontal="center" vertical="center" wrapText="1"/>
    </xf>
    <xf numFmtId="3" fontId="0" fillId="49" borderId="99" xfId="3" applyNumberFormat="1" applyFont="1" applyFill="1" applyBorder="1" applyAlignment="1">
      <alignment horizontal="center" vertical="center" wrapText="1"/>
    </xf>
    <xf numFmtId="3" fontId="0" fillId="49" borderId="97" xfId="3" applyNumberFormat="1" applyFont="1" applyFill="1" applyBorder="1" applyAlignment="1">
      <alignment horizontal="center" vertical="center" wrapText="1"/>
    </xf>
    <xf numFmtId="3" fontId="0" fillId="3" borderId="99" xfId="3" applyNumberFormat="1" applyFont="1" applyFill="1" applyBorder="1" applyAlignment="1">
      <alignment horizontal="center" vertical="center" wrapText="1"/>
    </xf>
    <xf numFmtId="3" fontId="0" fillId="0" borderId="97" xfId="3" applyNumberFormat="1" applyFont="1" applyBorder="1" applyAlignment="1">
      <alignment horizontal="center" vertical="center" wrapText="1"/>
    </xf>
    <xf numFmtId="3" fontId="0" fillId="0" borderId="99" xfId="3" applyNumberFormat="1" applyFont="1" applyFill="1" applyBorder="1" applyAlignment="1">
      <alignment horizontal="center" vertical="center" wrapText="1"/>
    </xf>
    <xf numFmtId="0" fontId="0" fillId="12" borderId="97" xfId="0" applyFill="1" applyBorder="1" applyAlignment="1">
      <alignment horizontal="center"/>
    </xf>
    <xf numFmtId="0" fontId="0" fillId="12" borderId="99" xfId="0" applyFill="1" applyBorder="1" applyAlignment="1">
      <alignment horizontal="center"/>
    </xf>
    <xf numFmtId="3" fontId="0" fillId="0" borderId="99" xfId="3" quotePrefix="1" applyNumberFormat="1" applyFont="1" applyFill="1" applyBorder="1" applyAlignment="1">
      <alignment horizontal="center" vertical="center" wrapText="1"/>
    </xf>
    <xf numFmtId="3" fontId="0" fillId="0" borderId="100" xfId="3" applyNumberFormat="1" applyFont="1" applyFill="1" applyBorder="1" applyAlignment="1">
      <alignment horizontal="center" vertical="center" wrapText="1"/>
    </xf>
    <xf numFmtId="3" fontId="0" fillId="0" borderId="102" xfId="3" applyNumberFormat="1" applyFont="1" applyFill="1" applyBorder="1" applyAlignment="1">
      <alignment horizontal="center" vertical="center" wrapText="1"/>
    </xf>
    <xf numFmtId="0" fontId="19" fillId="11" borderId="103" xfId="0" applyFont="1" applyFill="1" applyBorder="1" applyAlignment="1">
      <alignment horizontal="center" vertical="center" wrapText="1"/>
    </xf>
    <xf numFmtId="0" fontId="19" fillId="8" borderId="103" xfId="0" applyFont="1" applyFill="1" applyBorder="1" applyAlignment="1">
      <alignment horizontal="center" vertical="center" wrapText="1"/>
    </xf>
    <xf numFmtId="0" fontId="11" fillId="12" borderId="103" xfId="0" applyFont="1" applyFill="1" applyBorder="1" applyAlignment="1">
      <alignment horizontal="center" vertical="center" wrapText="1"/>
    </xf>
    <xf numFmtId="3" fontId="0" fillId="29" borderId="103" xfId="2" applyNumberFormat="1" applyFont="1" applyFill="1" applyBorder="1" applyAlignment="1">
      <alignment horizontal="center" vertical="center" wrapText="1"/>
    </xf>
    <xf numFmtId="3" fontId="0" fillId="3" borderId="98" xfId="2" applyNumberFormat="1" applyFont="1" applyFill="1" applyBorder="1" applyAlignment="1">
      <alignment horizontal="center" vertical="center" wrapText="1"/>
    </xf>
    <xf numFmtId="3" fontId="0" fillId="3" borderId="99" xfId="2" applyNumberFormat="1" applyFont="1" applyFill="1" applyBorder="1" applyAlignment="1">
      <alignment horizontal="center" vertical="center" wrapText="1"/>
    </xf>
    <xf numFmtId="3" fontId="0" fillId="29" borderId="98" xfId="2" applyNumberFormat="1" applyFont="1" applyFill="1" applyBorder="1" applyAlignment="1">
      <alignment horizontal="center" vertical="center" wrapText="1"/>
    </xf>
    <xf numFmtId="3" fontId="0" fillId="29" borderId="99" xfId="2" applyNumberFormat="1" applyFont="1" applyFill="1" applyBorder="1" applyAlignment="1">
      <alignment horizontal="center" vertical="center" wrapText="1"/>
    </xf>
    <xf numFmtId="3" fontId="0" fillId="3" borderId="103" xfId="2" applyNumberFormat="1" applyFont="1" applyFill="1" applyBorder="1" applyAlignment="1">
      <alignment horizontal="center" vertical="center" wrapText="1"/>
    </xf>
    <xf numFmtId="0" fontId="0" fillId="12" borderId="103" xfId="0" applyFill="1" applyBorder="1" applyAlignment="1">
      <alignment horizontal="center"/>
    </xf>
    <xf numFmtId="0" fontId="0" fillId="12" borderId="98" xfId="0" applyFill="1" applyBorder="1" applyAlignment="1">
      <alignment horizontal="center"/>
    </xf>
    <xf numFmtId="3" fontId="0" fillId="3" borderId="104" xfId="2" applyNumberFormat="1" applyFont="1" applyFill="1" applyBorder="1" applyAlignment="1">
      <alignment horizontal="center" vertical="center" wrapText="1"/>
    </xf>
    <xf numFmtId="3" fontId="0" fillId="3" borderId="101" xfId="2" applyNumberFormat="1" applyFont="1" applyFill="1" applyBorder="1" applyAlignment="1">
      <alignment horizontal="center" vertical="center" wrapText="1"/>
    </xf>
    <xf numFmtId="3" fontId="0" fillId="3" borderId="102" xfId="2" applyNumberFormat="1" applyFont="1" applyFill="1" applyBorder="1" applyAlignment="1">
      <alignment horizontal="center" vertical="center" wrapText="1"/>
    </xf>
    <xf numFmtId="0" fontId="49" fillId="9" borderId="91" xfId="0" applyFont="1" applyFill="1" applyBorder="1" applyAlignment="1">
      <alignment horizontal="center" vertical="center" wrapText="1"/>
    </xf>
    <xf numFmtId="3" fontId="0" fillId="3" borderId="91" xfId="3" applyNumberFormat="1" applyFont="1" applyFill="1" applyBorder="1" applyAlignment="1">
      <alignment horizontal="center" vertical="center" wrapText="1"/>
    </xf>
    <xf numFmtId="3" fontId="42" fillId="3" borderId="91" xfId="3" applyNumberFormat="1" applyFont="1" applyFill="1" applyBorder="1" applyAlignment="1">
      <alignment horizontal="center" vertical="center" wrapText="1"/>
    </xf>
    <xf numFmtId="3" fontId="0" fillId="3" borderId="91" xfId="2" applyNumberFormat="1" applyFont="1" applyFill="1" applyBorder="1" applyAlignment="1">
      <alignment horizontal="center" vertical="center" wrapText="1"/>
    </xf>
    <xf numFmtId="0" fontId="0" fillId="12" borderId="91" xfId="0" applyFill="1" applyBorder="1" applyAlignment="1">
      <alignment horizontal="center"/>
    </xf>
    <xf numFmtId="3" fontId="0" fillId="3" borderId="92" xfId="2" applyNumberFormat="1" applyFont="1" applyFill="1" applyBorder="1" applyAlignment="1">
      <alignment horizontal="center" vertical="center" wrapText="1"/>
    </xf>
    <xf numFmtId="3" fontId="0" fillId="3" borderId="97" xfId="3" applyNumberFormat="1" applyFont="1" applyFill="1" applyBorder="1" applyAlignment="1">
      <alignment horizontal="center" vertical="center" wrapText="1"/>
    </xf>
    <xf numFmtId="3" fontId="0" fillId="29" borderId="99" xfId="3" applyNumberFormat="1" applyFont="1" applyFill="1" applyBorder="1" applyAlignment="1">
      <alignment horizontal="center" vertical="center" wrapText="1"/>
    </xf>
    <xf numFmtId="3" fontId="0" fillId="29" borderId="97" xfId="3" applyNumberFormat="1" applyFont="1" applyFill="1" applyBorder="1" applyAlignment="1">
      <alignment horizontal="center" vertical="center" wrapText="1"/>
    </xf>
    <xf numFmtId="3" fontId="42" fillId="3" borderId="99" xfId="3" applyNumberFormat="1" applyFont="1" applyFill="1" applyBorder="1" applyAlignment="1">
      <alignment horizontal="center" vertical="center" wrapText="1"/>
    </xf>
    <xf numFmtId="3" fontId="0" fillId="3" borderId="99" xfId="3" quotePrefix="1" applyNumberFormat="1" applyFont="1" applyFill="1" applyBorder="1" applyAlignment="1">
      <alignment horizontal="center" vertical="center" wrapText="1"/>
    </xf>
    <xf numFmtId="3" fontId="0" fillId="3" borderId="100" xfId="3" applyNumberFormat="1" applyFont="1" applyFill="1" applyBorder="1" applyAlignment="1">
      <alignment horizontal="center" vertical="center" wrapText="1"/>
    </xf>
    <xf numFmtId="3" fontId="0" fillId="3" borderId="102" xfId="3" applyNumberFormat="1" applyFont="1" applyFill="1" applyBorder="1" applyAlignment="1">
      <alignment horizontal="center" vertical="center" wrapText="1"/>
    </xf>
    <xf numFmtId="3" fontId="0" fillId="29" borderId="97" xfId="2" applyNumberFormat="1" applyFont="1" applyFill="1" applyBorder="1" applyAlignment="1">
      <alignment horizontal="center" vertical="center" wrapText="1"/>
    </xf>
    <xf numFmtId="3" fontId="0" fillId="3" borderId="97" xfId="2" applyNumberFormat="1" applyFont="1" applyFill="1" applyBorder="1" applyAlignment="1">
      <alignment horizontal="center" vertical="center" wrapText="1"/>
    </xf>
    <xf numFmtId="3" fontId="0" fillId="3" borderId="100" xfId="2" applyNumberFormat="1" applyFont="1" applyFill="1" applyBorder="1" applyAlignment="1">
      <alignment horizontal="center" vertical="center" wrapText="1"/>
    </xf>
    <xf numFmtId="3" fontId="42" fillId="3" borderId="91" xfId="2" applyNumberFormat="1" applyFont="1" applyFill="1" applyBorder="1" applyAlignment="1">
      <alignment horizontal="center" vertical="center" wrapText="1"/>
    </xf>
    <xf numFmtId="3" fontId="0" fillId="3" borderId="97" xfId="3" quotePrefix="1" applyNumberFormat="1" applyFont="1" applyFill="1" applyBorder="1" applyAlignment="1">
      <alignment horizontal="center" vertical="center" wrapText="1"/>
    </xf>
    <xf numFmtId="0" fontId="49" fillId="9" borderId="2" xfId="0" applyFont="1" applyFill="1" applyBorder="1" applyAlignment="1">
      <alignment horizontal="center" vertical="center" wrapText="1"/>
    </xf>
    <xf numFmtId="0" fontId="11" fillId="12" borderId="2" xfId="0" applyFont="1" applyFill="1" applyBorder="1" applyAlignment="1">
      <alignment horizontal="center" vertical="center" wrapText="1"/>
    </xf>
    <xf numFmtId="3" fontId="0" fillId="3" borderId="2" xfId="2" applyNumberFormat="1" applyFont="1" applyFill="1" applyBorder="1" applyAlignment="1">
      <alignment horizontal="center" vertical="center" wrapText="1"/>
    </xf>
    <xf numFmtId="3" fontId="42" fillId="3" borderId="2" xfId="2" applyNumberFormat="1" applyFont="1" applyFill="1" applyBorder="1" applyAlignment="1">
      <alignment horizontal="center" vertical="center" wrapText="1"/>
    </xf>
    <xf numFmtId="0" fontId="0" fillId="12" borderId="2" xfId="0" applyFill="1" applyBorder="1" applyAlignment="1">
      <alignment horizontal="center"/>
    </xf>
    <xf numFmtId="3" fontId="0" fillId="3" borderId="7" xfId="2" applyNumberFormat="1" applyFont="1" applyFill="1" applyBorder="1" applyAlignment="1">
      <alignment horizontal="center" vertical="center" wrapText="1"/>
    </xf>
    <xf numFmtId="3" fontId="42" fillId="3" borderId="99" xfId="2" applyNumberFormat="1" applyFont="1" applyFill="1" applyBorder="1" applyAlignment="1">
      <alignment horizontal="center" vertical="center" wrapText="1"/>
    </xf>
    <xf numFmtId="3" fontId="10" fillId="30" borderId="2" xfId="2" applyNumberFormat="1" applyFont="1" applyFill="1" applyBorder="1" applyAlignment="1">
      <alignment horizontal="center" vertical="center" wrapText="1"/>
    </xf>
    <xf numFmtId="0" fontId="10" fillId="3" borderId="95" xfId="2" applyFont="1" applyFill="1" applyBorder="1" applyAlignment="1">
      <alignment horizontal="center" vertical="center" wrapText="1"/>
    </xf>
    <xf numFmtId="0" fontId="10" fillId="3" borderId="95" xfId="0" applyFont="1" applyFill="1" applyBorder="1" applyAlignment="1">
      <alignment horizontal="center" vertical="center" wrapText="1"/>
    </xf>
    <xf numFmtId="0" fontId="10" fillId="3" borderId="96" xfId="0" applyFont="1" applyFill="1" applyBorder="1" applyAlignment="1">
      <alignment horizontal="center" vertical="center" wrapText="1"/>
    </xf>
    <xf numFmtId="0" fontId="16" fillId="7" borderId="105" xfId="0" applyFont="1" applyFill="1" applyBorder="1" applyAlignment="1">
      <alignment horizontal="center" vertical="center" wrapText="1"/>
    </xf>
    <xf numFmtId="0" fontId="16" fillId="7" borderId="106" xfId="0" applyFont="1" applyFill="1" applyBorder="1" applyAlignment="1">
      <alignment horizontal="center" vertical="center" wrapText="1"/>
    </xf>
    <xf numFmtId="0" fontId="15" fillId="8" borderId="107" xfId="0" applyFont="1" applyFill="1" applyBorder="1" applyAlignment="1">
      <alignment horizontal="center" vertical="center" wrapText="1"/>
    </xf>
    <xf numFmtId="0" fontId="15" fillId="8" borderId="108" xfId="0" applyFont="1" applyFill="1" applyBorder="1" applyAlignment="1">
      <alignment horizontal="center" vertical="center" wrapText="1"/>
    </xf>
    <xf numFmtId="3" fontId="10" fillId="13" borderId="107" xfId="2" applyNumberFormat="1" applyFont="1" applyFill="1" applyBorder="1" applyAlignment="1">
      <alignment horizontal="center" vertical="center" wrapText="1"/>
    </xf>
    <xf numFmtId="3" fontId="10" fillId="13" borderId="108" xfId="2" applyNumberFormat="1" applyFont="1" applyFill="1" applyBorder="1" applyAlignment="1">
      <alignment horizontal="center" vertical="center" wrapText="1"/>
    </xf>
    <xf numFmtId="3" fontId="10" fillId="30" borderId="107" xfId="3" applyNumberFormat="1" applyFont="1" applyFill="1" applyBorder="1" applyAlignment="1">
      <alignment horizontal="center" vertical="center" wrapText="1"/>
    </xf>
    <xf numFmtId="3" fontId="10" fillId="6" borderId="107" xfId="3" applyNumberFormat="1" applyFont="1" applyFill="1" applyBorder="1" applyAlignment="1">
      <alignment horizontal="center" vertical="center" wrapText="1"/>
    </xf>
    <xf numFmtId="3" fontId="10" fillId="6" borderId="108" xfId="3" applyNumberFormat="1" applyFont="1" applyFill="1" applyBorder="1" applyAlignment="1">
      <alignment horizontal="center" vertical="center" wrapText="1"/>
    </xf>
    <xf numFmtId="3" fontId="10" fillId="30" borderId="107" xfId="2" applyNumberFormat="1" applyFont="1" applyFill="1" applyBorder="1" applyAlignment="1">
      <alignment horizontal="center" vertical="center" wrapText="1"/>
    </xf>
    <xf numFmtId="3" fontId="10" fillId="3" borderId="107" xfId="2" applyNumberFormat="1" applyFont="1" applyFill="1" applyBorder="1" applyAlignment="1">
      <alignment horizontal="center" vertical="center" wrapText="1"/>
    </xf>
    <xf numFmtId="3" fontId="10" fillId="3" borderId="108" xfId="2" applyNumberFormat="1" applyFont="1" applyFill="1" applyBorder="1" applyAlignment="1">
      <alignment horizontal="center" vertical="center" wrapText="1"/>
    </xf>
    <xf numFmtId="9" fontId="10" fillId="30" borderId="107" xfId="1" applyFont="1" applyFill="1" applyBorder="1" applyAlignment="1">
      <alignment horizontal="center" vertical="center" wrapText="1"/>
    </xf>
    <xf numFmtId="9" fontId="10" fillId="6" borderId="107" xfId="1" applyFont="1" applyFill="1" applyBorder="1" applyAlignment="1">
      <alignment horizontal="center" vertical="center" wrapText="1"/>
    </xf>
    <xf numFmtId="9" fontId="10" fillId="6" borderId="108" xfId="1" applyFont="1" applyFill="1" applyBorder="1" applyAlignment="1">
      <alignment horizontal="center" vertical="center" wrapText="1"/>
    </xf>
    <xf numFmtId="9" fontId="10" fillId="3" borderId="107" xfId="1" applyFont="1" applyFill="1" applyBorder="1" applyAlignment="1">
      <alignment horizontal="center" vertical="center" wrapText="1"/>
    </xf>
    <xf numFmtId="9" fontId="10" fillId="3" borderId="108" xfId="1" applyFont="1" applyFill="1" applyBorder="1" applyAlignment="1">
      <alignment horizontal="center" vertical="center" wrapText="1"/>
    </xf>
    <xf numFmtId="164" fontId="10" fillId="30" borderId="107" xfId="2" applyNumberFormat="1" applyFont="1" applyFill="1" applyBorder="1" applyAlignment="1">
      <alignment horizontal="center" vertical="center" wrapText="1"/>
    </xf>
    <xf numFmtId="164" fontId="10" fillId="3" borderId="107" xfId="2" applyNumberFormat="1" applyFont="1" applyFill="1" applyBorder="1" applyAlignment="1">
      <alignment horizontal="center" vertical="center" wrapText="1"/>
    </xf>
    <xf numFmtId="164" fontId="10" fillId="3" borderId="108" xfId="2" applyNumberFormat="1" applyFont="1" applyFill="1" applyBorder="1" applyAlignment="1">
      <alignment horizontal="center" vertical="center" wrapText="1"/>
    </xf>
    <xf numFmtId="3" fontId="10" fillId="30" borderId="109" xfId="2" applyNumberFormat="1" applyFont="1" applyFill="1" applyBorder="1" applyAlignment="1">
      <alignment horizontal="center" vertical="center" wrapText="1"/>
    </xf>
    <xf numFmtId="3" fontId="10" fillId="3" borderId="109" xfId="2" applyNumberFormat="1" applyFont="1" applyFill="1" applyBorder="1" applyAlignment="1">
      <alignment horizontal="center" vertical="center" wrapText="1"/>
    </xf>
    <xf numFmtId="3" fontId="10" fillId="3" borderId="110" xfId="2" applyNumberFormat="1" applyFont="1" applyFill="1" applyBorder="1" applyAlignment="1">
      <alignment horizontal="center" vertical="center" wrapText="1"/>
    </xf>
    <xf numFmtId="0" fontId="10" fillId="8" borderId="103" xfId="0" applyFont="1" applyFill="1" applyBorder="1" applyAlignment="1">
      <alignment horizontal="center" vertical="center" wrapText="1"/>
    </xf>
    <xf numFmtId="0" fontId="10" fillId="8" borderId="98" xfId="0" applyFont="1" applyFill="1" applyBorder="1" applyAlignment="1">
      <alignment horizontal="center" vertical="center" wrapText="1"/>
    </xf>
    <xf numFmtId="0" fontId="10" fillId="8" borderId="99" xfId="0" applyFont="1" applyFill="1" applyBorder="1" applyAlignment="1">
      <alignment horizontal="center" vertical="center" wrapText="1"/>
    </xf>
    <xf numFmtId="3" fontId="10" fillId="12" borderId="103" xfId="2" applyNumberFormat="1" applyFont="1" applyFill="1" applyBorder="1" applyAlignment="1">
      <alignment horizontal="center" vertical="center" wrapText="1"/>
    </xf>
    <xf numFmtId="3" fontId="10" fillId="12" borderId="98" xfId="2" applyNumberFormat="1" applyFont="1" applyFill="1" applyBorder="1" applyAlignment="1">
      <alignment horizontal="center" vertical="center" wrapText="1"/>
    </xf>
    <xf numFmtId="3" fontId="10" fillId="12" borderId="99" xfId="2" applyNumberFormat="1" applyFont="1" applyFill="1" applyBorder="1" applyAlignment="1">
      <alignment horizontal="center" vertical="center" wrapText="1"/>
    </xf>
    <xf numFmtId="3" fontId="10" fillId="13" borderId="103" xfId="2" applyNumberFormat="1" applyFont="1" applyFill="1" applyBorder="1" applyAlignment="1">
      <alignment horizontal="center" vertical="center" wrapText="1"/>
    </xf>
    <xf numFmtId="3" fontId="10" fillId="13" borderId="98" xfId="2" applyNumberFormat="1" applyFont="1" applyFill="1" applyBorder="1" applyAlignment="1">
      <alignment horizontal="center" vertical="center" wrapText="1"/>
    </xf>
    <xf numFmtId="3" fontId="10" fillId="13" borderId="99" xfId="2" applyNumberFormat="1" applyFont="1" applyFill="1" applyBorder="1" applyAlignment="1">
      <alignment horizontal="center" vertical="center" wrapText="1"/>
    </xf>
    <xf numFmtId="3" fontId="10" fillId="3" borderId="103" xfId="2" applyNumberFormat="1" applyFont="1" applyFill="1" applyBorder="1" applyAlignment="1">
      <alignment horizontal="center" vertical="center" wrapText="1"/>
    </xf>
    <xf numFmtId="3" fontId="10" fillId="3" borderId="98" xfId="2" applyNumberFormat="1" applyFont="1" applyFill="1" applyBorder="1" applyAlignment="1">
      <alignment horizontal="center" vertical="center" wrapText="1"/>
    </xf>
    <xf numFmtId="3" fontId="10" fillId="3" borderId="99" xfId="2" applyNumberFormat="1" applyFont="1" applyFill="1" applyBorder="1" applyAlignment="1">
      <alignment horizontal="center" vertical="center" wrapText="1"/>
    </xf>
    <xf numFmtId="4" fontId="10" fillId="3" borderId="103" xfId="2" applyNumberFormat="1" applyFont="1" applyFill="1" applyBorder="1" applyAlignment="1">
      <alignment horizontal="center" vertical="center" wrapText="1"/>
    </xf>
    <xf numFmtId="4" fontId="10" fillId="3" borderId="98" xfId="2" applyNumberFormat="1" applyFont="1" applyFill="1" applyBorder="1" applyAlignment="1">
      <alignment horizontal="center" vertical="center" wrapText="1"/>
    </xf>
    <xf numFmtId="4" fontId="10" fillId="3" borderId="99" xfId="2" applyNumberFormat="1" applyFont="1" applyFill="1" applyBorder="1" applyAlignment="1">
      <alignment horizontal="center" vertical="center" wrapText="1"/>
    </xf>
    <xf numFmtId="3" fontId="10" fillId="30" borderId="103" xfId="2" applyNumberFormat="1" applyFont="1" applyFill="1" applyBorder="1" applyAlignment="1">
      <alignment horizontal="center" vertical="center" wrapText="1"/>
    </xf>
    <xf numFmtId="3" fontId="10" fillId="30" borderId="98" xfId="2" applyNumberFormat="1" applyFont="1" applyFill="1" applyBorder="1" applyAlignment="1">
      <alignment horizontal="center" vertical="center" wrapText="1"/>
    </xf>
    <xf numFmtId="3" fontId="10" fillId="30" borderId="99" xfId="2" applyNumberFormat="1" applyFont="1" applyFill="1" applyBorder="1" applyAlignment="1">
      <alignment horizontal="center" vertical="center" wrapText="1"/>
    </xf>
    <xf numFmtId="4" fontId="10" fillId="13" borderId="103" xfId="2" applyNumberFormat="1" applyFont="1" applyFill="1" applyBorder="1" applyAlignment="1">
      <alignment horizontal="center" vertical="center" wrapText="1"/>
    </xf>
    <xf numFmtId="4" fontId="10" fillId="13" borderId="98" xfId="2" applyNumberFormat="1" applyFont="1" applyFill="1" applyBorder="1" applyAlignment="1">
      <alignment horizontal="center" vertical="center" wrapText="1"/>
    </xf>
    <xf numFmtId="4" fontId="10" fillId="13" borderId="99" xfId="2" applyNumberFormat="1" applyFont="1" applyFill="1" applyBorder="1" applyAlignment="1">
      <alignment horizontal="center" vertical="center" wrapText="1"/>
    </xf>
    <xf numFmtId="4" fontId="10" fillId="30" borderId="98" xfId="2" applyNumberFormat="1" applyFont="1" applyFill="1" applyBorder="1" applyAlignment="1">
      <alignment horizontal="center" vertical="center" wrapText="1"/>
    </xf>
    <xf numFmtId="4" fontId="10" fillId="30" borderId="103" xfId="2" applyNumberFormat="1" applyFont="1" applyFill="1" applyBorder="1" applyAlignment="1">
      <alignment horizontal="center" vertical="center" wrapText="1"/>
    </xf>
    <xf numFmtId="3" fontId="34" fillId="3" borderId="99" xfId="2" applyNumberFormat="1" applyFont="1" applyFill="1" applyBorder="1" applyAlignment="1">
      <alignment horizontal="center" vertical="center" wrapText="1"/>
    </xf>
    <xf numFmtId="4" fontId="10" fillId="0" borderId="103" xfId="2" applyNumberFormat="1" applyFont="1" applyBorder="1" applyAlignment="1">
      <alignment horizontal="center" vertical="center" wrapText="1"/>
    </xf>
    <xf numFmtId="4" fontId="10" fillId="0" borderId="98" xfId="2" applyNumberFormat="1" applyFont="1" applyBorder="1" applyAlignment="1">
      <alignment horizontal="center" vertical="center" wrapText="1"/>
    </xf>
    <xf numFmtId="4" fontId="10" fillId="0" borderId="99" xfId="2" applyNumberFormat="1" applyFont="1" applyBorder="1" applyAlignment="1">
      <alignment horizontal="center" vertical="center" wrapText="1"/>
    </xf>
    <xf numFmtId="3" fontId="10" fillId="0" borderId="103" xfId="2" applyNumberFormat="1" applyFont="1" applyBorder="1" applyAlignment="1">
      <alignment horizontal="center" vertical="center" wrapText="1"/>
    </xf>
    <xf numFmtId="3" fontId="10" fillId="0" borderId="98" xfId="2" applyNumberFormat="1" applyFont="1" applyBorder="1" applyAlignment="1">
      <alignment horizontal="center" vertical="center" wrapText="1"/>
    </xf>
    <xf numFmtId="3" fontId="10" fillId="0" borderId="99" xfId="2" applyNumberFormat="1" applyFont="1" applyBorder="1" applyAlignment="1">
      <alignment horizontal="center" vertical="center" wrapText="1"/>
    </xf>
    <xf numFmtId="1" fontId="10" fillId="3" borderId="103" xfId="0" applyNumberFormat="1" applyFont="1" applyFill="1" applyBorder="1" applyAlignment="1">
      <alignment horizontal="center" vertical="center" wrapText="1"/>
    </xf>
    <xf numFmtId="1" fontId="10" fillId="3" borderId="98" xfId="0" applyNumberFormat="1" applyFont="1" applyFill="1" applyBorder="1" applyAlignment="1">
      <alignment horizontal="center" vertical="center" wrapText="1"/>
    </xf>
    <xf numFmtId="1" fontId="10" fillId="3" borderId="99" xfId="0" applyNumberFormat="1" applyFont="1" applyFill="1" applyBorder="1" applyAlignment="1">
      <alignment horizontal="center" vertical="center" wrapText="1"/>
    </xf>
    <xf numFmtId="3" fontId="10" fillId="3" borderId="104" xfId="2" applyNumberFormat="1" applyFont="1" applyFill="1" applyBorder="1" applyAlignment="1">
      <alignment horizontal="center" vertical="center" wrapText="1"/>
    </xf>
    <xf numFmtId="3" fontId="10" fillId="3" borderId="101" xfId="2" applyNumberFormat="1" applyFont="1" applyFill="1" applyBorder="1" applyAlignment="1">
      <alignment horizontal="center" vertical="center" wrapText="1"/>
    </xf>
    <xf numFmtId="1" fontId="10" fillId="3" borderId="101" xfId="0" applyNumberFormat="1" applyFont="1" applyFill="1" applyBorder="1" applyAlignment="1">
      <alignment horizontal="center" vertical="center" wrapText="1"/>
    </xf>
    <xf numFmtId="1" fontId="10" fillId="3" borderId="102" xfId="0" applyNumberFormat="1" applyFont="1" applyFill="1" applyBorder="1" applyAlignment="1">
      <alignment horizontal="center" vertical="center" wrapText="1"/>
    </xf>
    <xf numFmtId="3" fontId="10" fillId="12" borderId="99" xfId="3" applyNumberFormat="1" applyFont="1" applyFill="1" applyBorder="1" applyAlignment="1">
      <alignment horizontal="center" vertical="center" wrapText="1"/>
    </xf>
    <xf numFmtId="3" fontId="10" fillId="13" borderId="99" xfId="3" applyNumberFormat="1" applyFont="1" applyFill="1" applyBorder="1" applyAlignment="1">
      <alignment horizontal="center" vertical="center" wrapText="1"/>
    </xf>
    <xf numFmtId="3" fontId="10" fillId="3" borderId="99" xfId="3" applyNumberFormat="1" applyFont="1" applyFill="1" applyBorder="1" applyAlignment="1">
      <alignment horizontal="center" vertical="center" wrapText="1"/>
    </xf>
    <xf numFmtId="4" fontId="10" fillId="3" borderId="99" xfId="3" applyNumberFormat="1" applyFont="1" applyFill="1" applyBorder="1" applyAlignment="1">
      <alignment horizontal="center" vertical="center" wrapText="1"/>
    </xf>
    <xf numFmtId="4" fontId="10" fillId="13" borderId="99" xfId="3" applyNumberFormat="1" applyFont="1" applyFill="1" applyBorder="1" applyAlignment="1">
      <alignment horizontal="center" vertical="center" wrapText="1"/>
    </xf>
    <xf numFmtId="4" fontId="10" fillId="0" borderId="99" xfId="3" applyNumberFormat="1" applyFont="1" applyFill="1" applyBorder="1" applyAlignment="1">
      <alignment horizontal="center" vertical="center" wrapText="1"/>
    </xf>
    <xf numFmtId="3" fontId="10" fillId="30" borderId="99" xfId="3" applyNumberFormat="1" applyFont="1" applyFill="1" applyBorder="1" applyAlignment="1">
      <alignment horizontal="center" vertical="center" wrapText="1"/>
    </xf>
    <xf numFmtId="4" fontId="10" fillId="30" borderId="99" xfId="2" applyNumberFormat="1" applyFont="1" applyFill="1" applyBorder="1" applyAlignment="1">
      <alignment horizontal="center" vertical="center" wrapText="1"/>
    </xf>
    <xf numFmtId="1" fontId="10" fillId="25" borderId="103" xfId="0" applyNumberFormat="1" applyFont="1" applyFill="1" applyBorder="1" applyAlignment="1">
      <alignment horizontal="center" vertical="center" wrapText="1"/>
    </xf>
    <xf numFmtId="1" fontId="10" fillId="25" borderId="98" xfId="0" applyNumberFormat="1" applyFont="1" applyFill="1" applyBorder="1" applyAlignment="1">
      <alignment horizontal="center" vertical="center" wrapText="1"/>
    </xf>
    <xf numFmtId="1" fontId="10" fillId="25" borderId="99" xfId="0" applyNumberFormat="1" applyFont="1" applyFill="1" applyBorder="1" applyAlignment="1">
      <alignment horizontal="center" vertical="center" wrapText="1"/>
    </xf>
    <xf numFmtId="1" fontId="10" fillId="25" borderId="101" xfId="0" applyNumberFormat="1" applyFont="1" applyFill="1" applyBorder="1" applyAlignment="1">
      <alignment horizontal="center" vertical="center" wrapText="1"/>
    </xf>
    <xf numFmtId="1" fontId="10" fillId="25" borderId="102" xfId="0" applyNumberFormat="1" applyFont="1" applyFill="1" applyBorder="1" applyAlignment="1">
      <alignment horizontal="center" vertical="center" wrapText="1"/>
    </xf>
    <xf numFmtId="0" fontId="15" fillId="8" borderId="95" xfId="0" applyFont="1" applyFill="1" applyBorder="1" applyAlignment="1">
      <alignment horizontal="center" vertical="center" wrapText="1"/>
    </xf>
    <xf numFmtId="3" fontId="10" fillId="12" borderId="95" xfId="2" applyNumberFormat="1" applyFont="1" applyFill="1" applyBorder="1" applyAlignment="1">
      <alignment horizontal="center" vertical="center" wrapText="1"/>
    </xf>
    <xf numFmtId="3" fontId="10" fillId="13" borderId="95" xfId="2" applyNumberFormat="1" applyFont="1" applyFill="1" applyBorder="1" applyAlignment="1">
      <alignment horizontal="center" vertical="center" wrapText="1"/>
    </xf>
    <xf numFmtId="3" fontId="10" fillId="3" borderId="95" xfId="2" applyNumberFormat="1" applyFont="1" applyFill="1" applyBorder="1" applyAlignment="1">
      <alignment horizontal="center" vertical="center" wrapText="1"/>
    </xf>
    <xf numFmtId="4" fontId="10" fillId="3" borderId="95" xfId="2" applyNumberFormat="1" applyFont="1" applyFill="1" applyBorder="1" applyAlignment="1">
      <alignment horizontal="center" vertical="center" wrapText="1"/>
    </xf>
    <xf numFmtId="3" fontId="10" fillId="30" borderId="95" xfId="2" applyNumberFormat="1" applyFont="1" applyFill="1" applyBorder="1" applyAlignment="1">
      <alignment horizontal="center" vertical="center" wrapText="1"/>
    </xf>
    <xf numFmtId="4" fontId="10" fillId="13" borderId="95" xfId="2" applyNumberFormat="1" applyFont="1" applyFill="1" applyBorder="1" applyAlignment="1">
      <alignment horizontal="center" vertical="center" wrapText="1"/>
    </xf>
    <xf numFmtId="4" fontId="10" fillId="30" borderId="95" xfId="2" applyNumberFormat="1" applyFont="1" applyFill="1" applyBorder="1" applyAlignment="1">
      <alignment horizontal="center" vertical="center" wrapText="1"/>
    </xf>
    <xf numFmtId="4" fontId="10" fillId="0" borderId="95" xfId="2" applyNumberFormat="1" applyFont="1" applyBorder="1" applyAlignment="1">
      <alignment horizontal="center" vertical="center" wrapText="1"/>
    </xf>
    <xf numFmtId="3" fontId="10" fillId="0" borderId="95" xfId="2" applyNumberFormat="1" applyFont="1" applyBorder="1" applyAlignment="1">
      <alignment horizontal="center" vertical="center" wrapText="1"/>
    </xf>
    <xf numFmtId="1" fontId="10" fillId="25" borderId="95" xfId="0" applyNumberFormat="1" applyFont="1" applyFill="1" applyBorder="1" applyAlignment="1">
      <alignment horizontal="center" vertical="center" wrapText="1"/>
    </xf>
    <xf numFmtId="1" fontId="10" fillId="25" borderId="96" xfId="0" applyNumberFormat="1" applyFont="1" applyFill="1" applyBorder="1" applyAlignment="1">
      <alignment horizontal="center" vertical="center" wrapText="1"/>
    </xf>
    <xf numFmtId="0" fontId="10" fillId="8" borderId="97" xfId="0" applyFont="1" applyFill="1" applyBorder="1" applyAlignment="1">
      <alignment horizontal="center" vertical="center" wrapText="1"/>
    </xf>
    <xf numFmtId="3" fontId="10" fillId="12" borderId="97" xfId="3" applyNumberFormat="1" applyFont="1" applyFill="1" applyBorder="1" applyAlignment="1">
      <alignment horizontal="center" vertical="center" wrapText="1"/>
    </xf>
    <xf numFmtId="3" fontId="10" fillId="13" borderId="97" xfId="3" applyNumberFormat="1" applyFont="1" applyFill="1" applyBorder="1" applyAlignment="1">
      <alignment horizontal="center" vertical="center" wrapText="1"/>
    </xf>
    <xf numFmtId="3" fontId="10" fillId="3" borderId="97" xfId="3" applyNumberFormat="1" applyFont="1" applyFill="1" applyBorder="1" applyAlignment="1">
      <alignment horizontal="center" vertical="center" wrapText="1"/>
    </xf>
    <xf numFmtId="4" fontId="10" fillId="3" borderId="97" xfId="3" applyNumberFormat="1" applyFont="1" applyFill="1" applyBorder="1" applyAlignment="1">
      <alignment horizontal="center" vertical="center" wrapText="1"/>
    </xf>
    <xf numFmtId="3" fontId="10" fillId="30" borderId="97" xfId="3" applyNumberFormat="1" applyFont="1" applyFill="1" applyBorder="1" applyAlignment="1">
      <alignment horizontal="center" vertical="center" wrapText="1"/>
    </xf>
    <xf numFmtId="4" fontId="10" fillId="13" borderId="97" xfId="3" applyNumberFormat="1" applyFont="1" applyFill="1" applyBorder="1" applyAlignment="1">
      <alignment horizontal="center" vertical="center" wrapText="1"/>
    </xf>
    <xf numFmtId="4" fontId="10" fillId="30" borderId="97" xfId="3" applyNumberFormat="1" applyFont="1" applyFill="1" applyBorder="1" applyAlignment="1">
      <alignment horizontal="center" vertical="center" wrapText="1"/>
    </xf>
    <xf numFmtId="4" fontId="10" fillId="30" borderId="99" xfId="3" applyNumberFormat="1" applyFont="1" applyFill="1" applyBorder="1" applyAlignment="1">
      <alignment horizontal="center" vertical="center" wrapText="1"/>
    </xf>
    <xf numFmtId="4" fontId="10" fillId="0" borderId="97" xfId="3" applyNumberFormat="1" applyFont="1" applyFill="1" applyBorder="1" applyAlignment="1">
      <alignment horizontal="center" vertical="center" wrapText="1"/>
    </xf>
    <xf numFmtId="3" fontId="10" fillId="0" borderId="97" xfId="3" applyNumberFormat="1" applyFont="1" applyFill="1" applyBorder="1" applyAlignment="1">
      <alignment horizontal="center" vertical="center" wrapText="1"/>
    </xf>
    <xf numFmtId="3" fontId="10" fillId="0" borderId="99" xfId="3" applyNumberFormat="1" applyFont="1" applyFill="1" applyBorder="1" applyAlignment="1">
      <alignment horizontal="center" vertical="center" wrapText="1"/>
    </xf>
    <xf numFmtId="1" fontId="10" fillId="25" borderId="97" xfId="0" applyNumberFormat="1" applyFont="1" applyFill="1" applyBorder="1" applyAlignment="1">
      <alignment horizontal="center" vertical="center" wrapText="1"/>
    </xf>
    <xf numFmtId="1" fontId="10" fillId="25" borderId="100" xfId="0" applyNumberFormat="1" applyFont="1" applyFill="1" applyBorder="1" applyAlignment="1">
      <alignment horizontal="center" vertical="center" wrapText="1"/>
    </xf>
    <xf numFmtId="1" fontId="10" fillId="25" borderId="104" xfId="0" applyNumberFormat="1" applyFont="1" applyFill="1" applyBorder="1" applyAlignment="1">
      <alignment horizontal="center" vertical="center" wrapText="1"/>
    </xf>
    <xf numFmtId="0" fontId="10" fillId="8" borderId="112" xfId="0" applyFont="1" applyFill="1" applyBorder="1" applyAlignment="1">
      <alignment horizontal="center" vertical="center" wrapText="1"/>
    </xf>
    <xf numFmtId="0" fontId="10" fillId="8" borderId="79" xfId="0" applyFont="1" applyFill="1" applyBorder="1" applyAlignment="1">
      <alignment horizontal="center" vertical="center" wrapText="1"/>
    </xf>
    <xf numFmtId="0" fontId="10" fillId="8" borderId="113" xfId="0" applyFont="1" applyFill="1" applyBorder="1" applyAlignment="1">
      <alignment horizontal="center" vertical="center" wrapText="1"/>
    </xf>
    <xf numFmtId="3" fontId="10" fillId="12" borderId="112" xfId="2" applyNumberFormat="1" applyFont="1" applyFill="1" applyBorder="1" applyAlignment="1">
      <alignment horizontal="center" vertical="center" wrapText="1"/>
    </xf>
    <xf numFmtId="3" fontId="10" fillId="12" borderId="113" xfId="2" applyNumberFormat="1" applyFont="1" applyFill="1" applyBorder="1" applyAlignment="1">
      <alignment horizontal="center" vertical="center" wrapText="1"/>
    </xf>
    <xf numFmtId="3" fontId="10" fillId="13" borderId="112" xfId="2" applyNumberFormat="1" applyFont="1" applyFill="1" applyBorder="1" applyAlignment="1">
      <alignment horizontal="center" vertical="center" wrapText="1"/>
    </xf>
    <xf numFmtId="3" fontId="10" fillId="13" borderId="113" xfId="2" applyNumberFormat="1" applyFont="1" applyFill="1" applyBorder="1" applyAlignment="1">
      <alignment horizontal="center" vertical="center" wrapText="1"/>
    </xf>
    <xf numFmtId="3" fontId="10" fillId="3" borderId="112" xfId="2" applyNumberFormat="1" applyFont="1" applyFill="1" applyBorder="1" applyAlignment="1">
      <alignment horizontal="center" vertical="center" wrapText="1"/>
    </xf>
    <xf numFmtId="3" fontId="10" fillId="3" borderId="113" xfId="2" applyNumberFormat="1" applyFont="1" applyFill="1" applyBorder="1" applyAlignment="1">
      <alignment horizontal="center" vertical="center" wrapText="1"/>
    </xf>
    <xf numFmtId="4" fontId="10" fillId="3" borderId="112" xfId="2" applyNumberFormat="1" applyFont="1" applyFill="1" applyBorder="1" applyAlignment="1">
      <alignment horizontal="center" vertical="center" wrapText="1"/>
    </xf>
    <xf numFmtId="4" fontId="10" fillId="3" borderId="79" xfId="2" applyNumberFormat="1" applyFont="1" applyFill="1" applyBorder="1" applyAlignment="1">
      <alignment horizontal="center" vertical="center" wrapText="1"/>
    </xf>
    <xf numFmtId="4" fontId="10" fillId="3" borderId="113" xfId="2" applyNumberFormat="1" applyFont="1" applyFill="1" applyBorder="1" applyAlignment="1">
      <alignment horizontal="center" vertical="center" wrapText="1"/>
    </xf>
    <xf numFmtId="3" fontId="10" fillId="30" borderId="112" xfId="2" applyNumberFormat="1" applyFont="1" applyFill="1" applyBorder="1" applyAlignment="1">
      <alignment horizontal="center" vertical="center" wrapText="1"/>
    </xf>
    <xf numFmtId="3" fontId="10" fillId="30" borderId="79" xfId="2" applyNumberFormat="1" applyFont="1" applyFill="1" applyBorder="1" applyAlignment="1">
      <alignment horizontal="center" vertical="center" wrapText="1"/>
    </xf>
    <xf numFmtId="3" fontId="10" fillId="30" borderId="113" xfId="2" applyNumberFormat="1" applyFont="1" applyFill="1" applyBorder="1" applyAlignment="1">
      <alignment horizontal="center" vertical="center" wrapText="1"/>
    </xf>
    <xf numFmtId="4" fontId="10" fillId="13" borderId="112" xfId="2" applyNumberFormat="1" applyFont="1" applyFill="1" applyBorder="1" applyAlignment="1">
      <alignment horizontal="center" vertical="center" wrapText="1"/>
    </xf>
    <xf numFmtId="4" fontId="10" fillId="13" borderId="79" xfId="2" applyNumberFormat="1" applyFont="1" applyFill="1" applyBorder="1" applyAlignment="1">
      <alignment horizontal="center" vertical="center" wrapText="1"/>
    </xf>
    <xf numFmtId="4" fontId="10" fillId="13" borderId="113" xfId="2" applyNumberFormat="1" applyFont="1" applyFill="1" applyBorder="1" applyAlignment="1">
      <alignment horizontal="center" vertical="center" wrapText="1"/>
    </xf>
    <xf numFmtId="4" fontId="10" fillId="30" borderId="112" xfId="2" applyNumberFormat="1" applyFont="1" applyFill="1" applyBorder="1" applyAlignment="1">
      <alignment horizontal="center" vertical="center" wrapText="1"/>
    </xf>
    <xf numFmtId="4" fontId="10" fillId="30" borderId="79" xfId="2" applyNumberFormat="1" applyFont="1" applyFill="1" applyBorder="1" applyAlignment="1">
      <alignment horizontal="center" vertical="center" wrapText="1"/>
    </xf>
    <xf numFmtId="4" fontId="10" fillId="30" borderId="113" xfId="2" applyNumberFormat="1" applyFont="1" applyFill="1" applyBorder="1" applyAlignment="1">
      <alignment horizontal="center" vertical="center" wrapText="1"/>
    </xf>
    <xf numFmtId="4" fontId="10" fillId="0" borderId="112" xfId="2" applyNumberFormat="1" applyFont="1" applyBorder="1" applyAlignment="1">
      <alignment horizontal="center" vertical="center" wrapText="1"/>
    </xf>
    <xf numFmtId="4" fontId="10" fillId="0" borderId="79" xfId="2" applyNumberFormat="1" applyFont="1" applyBorder="1" applyAlignment="1">
      <alignment horizontal="center" vertical="center" wrapText="1"/>
    </xf>
    <xf numFmtId="4" fontId="10" fillId="0" borderId="113" xfId="2" applyNumberFormat="1" applyFont="1" applyBorder="1" applyAlignment="1">
      <alignment horizontal="center" vertical="center" wrapText="1"/>
    </xf>
    <xf numFmtId="3" fontId="10" fillId="0" borderId="112" xfId="2" applyNumberFormat="1" applyFont="1" applyBorder="1" applyAlignment="1">
      <alignment horizontal="center" vertical="center" wrapText="1"/>
    </xf>
    <xf numFmtId="3" fontId="10" fillId="0" borderId="79" xfId="2" applyNumberFormat="1" applyFont="1" applyBorder="1" applyAlignment="1">
      <alignment horizontal="center" vertical="center" wrapText="1"/>
    </xf>
    <xf numFmtId="3" fontId="10" fillId="0" borderId="113" xfId="2" applyNumberFormat="1" applyFont="1" applyBorder="1" applyAlignment="1">
      <alignment horizontal="center" vertical="center" wrapText="1"/>
    </xf>
    <xf numFmtId="1" fontId="10" fillId="25" borderId="112" xfId="0" applyNumberFormat="1" applyFont="1" applyFill="1" applyBorder="1" applyAlignment="1">
      <alignment horizontal="center" vertical="center" wrapText="1"/>
    </xf>
    <xf numFmtId="1" fontId="10" fillId="25" borderId="79" xfId="0" applyNumberFormat="1" applyFont="1" applyFill="1" applyBorder="1" applyAlignment="1">
      <alignment horizontal="center" vertical="center" wrapText="1"/>
    </xf>
    <xf numFmtId="1" fontId="10" fillId="25" borderId="113" xfId="0" applyNumberFormat="1" applyFont="1" applyFill="1" applyBorder="1" applyAlignment="1">
      <alignment horizontal="center" vertical="center" wrapText="1"/>
    </xf>
    <xf numFmtId="1" fontId="10" fillId="25" borderId="114" xfId="0" applyNumberFormat="1" applyFont="1" applyFill="1" applyBorder="1" applyAlignment="1">
      <alignment horizontal="center" vertical="center" wrapText="1"/>
    </xf>
    <xf numFmtId="1" fontId="10" fillId="25" borderId="80" xfId="0" applyNumberFormat="1" applyFont="1" applyFill="1" applyBorder="1" applyAlignment="1">
      <alignment horizontal="center" vertical="center" wrapText="1"/>
    </xf>
    <xf numFmtId="1" fontId="10" fillId="25" borderId="115" xfId="0" applyNumberFormat="1" applyFont="1" applyFill="1" applyBorder="1" applyAlignment="1">
      <alignment horizontal="center" vertical="center" wrapText="1"/>
    </xf>
    <xf numFmtId="0" fontId="10" fillId="8" borderId="116" xfId="0" applyFont="1" applyFill="1" applyBorder="1" applyAlignment="1">
      <alignment horizontal="center" vertical="center" wrapText="1"/>
    </xf>
    <xf numFmtId="3" fontId="10" fillId="12" borderId="116" xfId="3" applyNumberFormat="1" applyFont="1" applyFill="1" applyBorder="1" applyAlignment="1">
      <alignment horizontal="center" vertical="center" wrapText="1"/>
    </xf>
    <xf numFmtId="3" fontId="10" fillId="12" borderId="113" xfId="3" applyNumberFormat="1" applyFont="1" applyFill="1" applyBorder="1" applyAlignment="1">
      <alignment horizontal="center" vertical="center" wrapText="1"/>
    </xf>
    <xf numFmtId="3" fontId="10" fillId="13" borderId="116" xfId="3" applyNumberFormat="1" applyFont="1" applyFill="1" applyBorder="1" applyAlignment="1">
      <alignment horizontal="center" vertical="center" wrapText="1"/>
    </xf>
    <xf numFmtId="3" fontId="10" fillId="13" borderId="113" xfId="3" applyNumberFormat="1" applyFont="1" applyFill="1" applyBorder="1" applyAlignment="1">
      <alignment horizontal="center" vertical="center" wrapText="1"/>
    </xf>
    <xf numFmtId="3" fontId="10" fillId="3" borderId="116" xfId="3" applyNumberFormat="1" applyFont="1" applyFill="1" applyBorder="1" applyAlignment="1">
      <alignment horizontal="center" vertical="center" wrapText="1"/>
    </xf>
    <xf numFmtId="3" fontId="10" fillId="3" borderId="113" xfId="3" applyNumberFormat="1" applyFont="1" applyFill="1" applyBorder="1" applyAlignment="1">
      <alignment horizontal="center" vertical="center" wrapText="1"/>
    </xf>
    <xf numFmtId="4" fontId="10" fillId="3" borderId="116" xfId="3" applyNumberFormat="1" applyFont="1" applyFill="1" applyBorder="1" applyAlignment="1">
      <alignment horizontal="center" vertical="center" wrapText="1"/>
    </xf>
    <xf numFmtId="4" fontId="10" fillId="3" borderId="113" xfId="3" applyNumberFormat="1" applyFont="1" applyFill="1" applyBorder="1" applyAlignment="1">
      <alignment horizontal="center" vertical="center" wrapText="1"/>
    </xf>
    <xf numFmtId="3" fontId="10" fillId="30" borderId="116" xfId="3" applyNumberFormat="1" applyFont="1" applyFill="1" applyBorder="1" applyAlignment="1">
      <alignment horizontal="center" vertical="center" wrapText="1"/>
    </xf>
    <xf numFmtId="3" fontId="10" fillId="30" borderId="113" xfId="3" applyNumberFormat="1" applyFont="1" applyFill="1" applyBorder="1" applyAlignment="1">
      <alignment horizontal="center" vertical="center" wrapText="1"/>
    </xf>
    <xf numFmtId="4" fontId="10" fillId="13" borderId="116" xfId="3" applyNumberFormat="1" applyFont="1" applyFill="1" applyBorder="1" applyAlignment="1">
      <alignment horizontal="center" vertical="center" wrapText="1"/>
    </xf>
    <xf numFmtId="4" fontId="10" fillId="13" borderId="113" xfId="3" applyNumberFormat="1" applyFont="1" applyFill="1" applyBorder="1" applyAlignment="1">
      <alignment horizontal="center" vertical="center" wrapText="1"/>
    </xf>
    <xf numFmtId="4" fontId="10" fillId="30" borderId="116" xfId="3" applyNumberFormat="1" applyFont="1" applyFill="1" applyBorder="1" applyAlignment="1">
      <alignment horizontal="center" vertical="center" wrapText="1"/>
    </xf>
    <xf numFmtId="4" fontId="10" fillId="30" borderId="113" xfId="3" applyNumberFormat="1" applyFont="1" applyFill="1" applyBorder="1" applyAlignment="1">
      <alignment horizontal="center" vertical="center" wrapText="1"/>
    </xf>
    <xf numFmtId="4" fontId="10" fillId="0" borderId="116" xfId="3" applyNumberFormat="1" applyFont="1" applyFill="1" applyBorder="1" applyAlignment="1">
      <alignment horizontal="center" vertical="center" wrapText="1"/>
    </xf>
    <xf numFmtId="4" fontId="10" fillId="0" borderId="113" xfId="3" applyNumberFormat="1" applyFont="1" applyFill="1" applyBorder="1" applyAlignment="1">
      <alignment horizontal="center" vertical="center" wrapText="1"/>
    </xf>
    <xf numFmtId="3" fontId="10" fillId="0" borderId="116" xfId="3" applyNumberFormat="1" applyFont="1" applyFill="1" applyBorder="1" applyAlignment="1">
      <alignment horizontal="center" vertical="center" wrapText="1"/>
    </xf>
    <xf numFmtId="3" fontId="10" fillId="0" borderId="113" xfId="3" applyNumberFormat="1" applyFont="1" applyFill="1" applyBorder="1" applyAlignment="1">
      <alignment horizontal="center" vertical="center" wrapText="1"/>
    </xf>
    <xf numFmtId="1" fontId="10" fillId="25" borderId="116" xfId="0" applyNumberFormat="1" applyFont="1" applyFill="1" applyBorder="1" applyAlignment="1">
      <alignment horizontal="center" vertical="center" wrapText="1"/>
    </xf>
    <xf numFmtId="1" fontId="10" fillId="25" borderId="117" xfId="0" applyNumberFormat="1" applyFont="1" applyFill="1" applyBorder="1" applyAlignment="1">
      <alignment horizontal="center" vertical="center" wrapText="1"/>
    </xf>
    <xf numFmtId="4" fontId="10" fillId="3" borderId="2" xfId="2" applyNumberFormat="1" applyFont="1" applyFill="1" applyBorder="1" applyAlignment="1">
      <alignment horizontal="center" vertical="center" wrapText="1"/>
    </xf>
    <xf numFmtId="4" fontId="10" fillId="13" borderId="2" xfId="2" applyNumberFormat="1" applyFont="1" applyFill="1" applyBorder="1" applyAlignment="1">
      <alignment horizontal="center" vertical="center" wrapText="1"/>
    </xf>
    <xf numFmtId="4" fontId="10" fillId="30" borderId="2" xfId="2" applyNumberFormat="1" applyFont="1" applyFill="1" applyBorder="1" applyAlignment="1">
      <alignment horizontal="center" vertical="center" wrapText="1"/>
    </xf>
    <xf numFmtId="4" fontId="10" fillId="0" borderId="2" xfId="2" applyNumberFormat="1" applyFont="1" applyBorder="1" applyAlignment="1">
      <alignment horizontal="center" vertical="center" wrapText="1"/>
    </xf>
    <xf numFmtId="3" fontId="10" fillId="0" borderId="2" xfId="2" applyNumberFormat="1" applyFont="1" applyBorder="1" applyAlignment="1">
      <alignment horizontal="center" vertical="center" wrapText="1"/>
    </xf>
    <xf numFmtId="1" fontId="10" fillId="25" borderId="2" xfId="0" applyNumberFormat="1" applyFont="1" applyFill="1" applyBorder="1" applyAlignment="1">
      <alignment horizontal="center" vertical="center" wrapText="1"/>
    </xf>
    <xf numFmtId="1" fontId="10" fillId="25" borderId="7" xfId="0" applyNumberFormat="1" applyFont="1" applyFill="1" applyBorder="1" applyAlignment="1">
      <alignment horizontal="center" vertical="center" wrapText="1"/>
    </xf>
    <xf numFmtId="1" fontId="10" fillId="3" borderId="97" xfId="0" applyNumberFormat="1" applyFont="1" applyFill="1" applyBorder="1" applyAlignment="1">
      <alignment horizontal="center" vertical="center" wrapText="1"/>
    </xf>
    <xf numFmtId="1" fontId="10" fillId="3" borderId="100" xfId="0" applyNumberFormat="1" applyFont="1" applyFill="1" applyBorder="1" applyAlignment="1">
      <alignment horizontal="center" vertical="center" wrapText="1"/>
    </xf>
    <xf numFmtId="0" fontId="15" fillId="8" borderId="119" xfId="0" applyFont="1" applyFill="1" applyBorder="1" applyAlignment="1">
      <alignment horizontal="center" vertical="center" wrapText="1"/>
    </xf>
    <xf numFmtId="3" fontId="10" fillId="12" borderId="119" xfId="2" applyNumberFormat="1" applyFont="1" applyFill="1" applyBorder="1" applyAlignment="1">
      <alignment horizontal="center" vertical="center" wrapText="1"/>
    </xf>
    <xf numFmtId="3" fontId="10" fillId="13" borderId="119" xfId="2" applyNumberFormat="1" applyFont="1" applyFill="1" applyBorder="1" applyAlignment="1">
      <alignment horizontal="center" vertical="center" wrapText="1"/>
    </xf>
    <xf numFmtId="3" fontId="10" fillId="3" borderId="119" xfId="2" applyNumberFormat="1" applyFont="1" applyFill="1" applyBorder="1" applyAlignment="1">
      <alignment horizontal="center" vertical="center" wrapText="1"/>
    </xf>
    <xf numFmtId="4" fontId="10" fillId="3" borderId="119" xfId="2" applyNumberFormat="1" applyFont="1" applyFill="1" applyBorder="1" applyAlignment="1">
      <alignment horizontal="center" vertical="center" wrapText="1"/>
    </xf>
    <xf numFmtId="4" fontId="10" fillId="13" borderId="119" xfId="2" applyNumberFormat="1" applyFont="1" applyFill="1" applyBorder="1" applyAlignment="1">
      <alignment horizontal="center" vertical="center" wrapText="1"/>
    </xf>
    <xf numFmtId="4" fontId="10" fillId="0" borderId="119" xfId="2" applyNumberFormat="1" applyFont="1" applyBorder="1" applyAlignment="1">
      <alignment horizontal="center" vertical="center" wrapText="1"/>
    </xf>
    <xf numFmtId="3" fontId="10" fillId="30" borderId="119" xfId="2" applyNumberFormat="1" applyFont="1" applyFill="1" applyBorder="1" applyAlignment="1">
      <alignment horizontal="center" vertical="center" wrapText="1"/>
    </xf>
    <xf numFmtId="1" fontId="10" fillId="3" borderId="119" xfId="0" applyNumberFormat="1" applyFont="1" applyFill="1" applyBorder="1" applyAlignment="1">
      <alignment horizontal="center" vertical="center" wrapText="1"/>
    </xf>
    <xf numFmtId="1" fontId="10" fillId="3" borderId="118" xfId="0" applyNumberFormat="1" applyFont="1" applyFill="1" applyBorder="1" applyAlignment="1">
      <alignment horizontal="center" vertical="center" wrapText="1"/>
    </xf>
    <xf numFmtId="0" fontId="10" fillId="3" borderId="0" xfId="0" applyFont="1" applyFill="1" applyAlignment="1">
      <alignment horizontal="left"/>
    </xf>
    <xf numFmtId="0" fontId="15" fillId="9" borderId="95" xfId="0" applyFont="1" applyFill="1" applyBorder="1" applyAlignment="1">
      <alignment horizontal="center" vertical="center" wrapText="1"/>
    </xf>
    <xf numFmtId="0" fontId="12" fillId="11" borderId="103" xfId="0" applyFont="1" applyFill="1" applyBorder="1" applyAlignment="1">
      <alignment horizontal="center" vertical="center" wrapText="1"/>
    </xf>
    <xf numFmtId="0" fontId="12" fillId="11" borderId="98" xfId="0" applyFont="1" applyFill="1" applyBorder="1" applyAlignment="1">
      <alignment horizontal="center" vertical="center" wrapText="1"/>
    </xf>
    <xf numFmtId="0" fontId="12" fillId="11" borderId="99" xfId="0" applyFont="1" applyFill="1" applyBorder="1" applyAlignment="1">
      <alignment horizontal="center" vertical="center" wrapText="1"/>
    </xf>
    <xf numFmtId="0" fontId="15" fillId="10" borderId="97" xfId="0" applyFont="1" applyFill="1" applyBorder="1" applyAlignment="1">
      <alignment horizontal="center" vertical="center" wrapText="1"/>
    </xf>
    <xf numFmtId="0" fontId="15" fillId="10" borderId="99" xfId="0" applyFont="1" applyFill="1" applyBorder="1" applyAlignment="1">
      <alignment horizontal="center" vertical="center" wrapText="1"/>
    </xf>
    <xf numFmtId="0" fontId="15" fillId="9" borderId="2"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10" fillId="3" borderId="122" xfId="0" applyFont="1" applyFill="1" applyBorder="1" applyAlignment="1">
      <alignment horizontal="center" vertical="center" wrapText="1"/>
    </xf>
    <xf numFmtId="0" fontId="10" fillId="3" borderId="125" xfId="0" applyFont="1" applyFill="1" applyBorder="1" applyAlignment="1">
      <alignment horizontal="center" vertical="center" wrapText="1"/>
    </xf>
    <xf numFmtId="0" fontId="10" fillId="3" borderId="128" xfId="0" applyFont="1" applyFill="1" applyBorder="1" applyAlignment="1">
      <alignment horizontal="center" vertical="center" wrapText="1"/>
    </xf>
    <xf numFmtId="0" fontId="19" fillId="2" borderId="95" xfId="0" applyFont="1" applyFill="1" applyBorder="1" applyAlignment="1">
      <alignment horizontal="center" vertical="center" wrapText="1"/>
    </xf>
    <xf numFmtId="0" fontId="32" fillId="3" borderId="0" xfId="0" applyFont="1" applyFill="1" applyAlignment="1">
      <alignment horizontal="center" vertical="center" wrapText="1"/>
    </xf>
    <xf numFmtId="0" fontId="49" fillId="9" borderId="107" xfId="0" applyFont="1" applyFill="1" applyBorder="1" applyAlignment="1">
      <alignment horizontal="center" vertical="center" wrapText="1"/>
    </xf>
    <xf numFmtId="0" fontId="49" fillId="9" borderId="108" xfId="0" applyFont="1" applyFill="1" applyBorder="1" applyAlignment="1">
      <alignment horizontal="center" vertical="center" wrapText="1"/>
    </xf>
    <xf numFmtId="0" fontId="35" fillId="50" borderId="107" xfId="0" applyFont="1" applyFill="1" applyBorder="1" applyAlignment="1">
      <alignment wrapText="1"/>
    </xf>
    <xf numFmtId="0" fontId="10" fillId="52" borderId="107" xfId="0" applyFont="1" applyFill="1" applyBorder="1" applyAlignment="1">
      <alignment wrapText="1"/>
    </xf>
    <xf numFmtId="0" fontId="10" fillId="25" borderId="95" xfId="0" applyFont="1" applyFill="1" applyBorder="1" applyAlignment="1">
      <alignment horizontal="center" vertical="center" wrapText="1"/>
    </xf>
    <xf numFmtId="0" fontId="10" fillId="3" borderId="95" xfId="0" applyFont="1" applyFill="1" applyBorder="1" applyAlignment="1">
      <alignment horizontal="center" vertical="center"/>
    </xf>
    <xf numFmtId="3" fontId="10" fillId="13" borderId="0" xfId="2" applyNumberFormat="1" applyFont="1" applyFill="1" applyAlignment="1">
      <alignment horizontal="center" vertical="center" wrapText="1"/>
    </xf>
    <xf numFmtId="9" fontId="10" fillId="3" borderId="103" xfId="1" applyFont="1" applyFill="1" applyBorder="1" applyAlignment="1">
      <alignment horizontal="center" vertical="center" wrapText="1"/>
    </xf>
    <xf numFmtId="9" fontId="10" fillId="3" borderId="98" xfId="1" applyFont="1" applyFill="1" applyBorder="1" applyAlignment="1">
      <alignment horizontal="center" vertical="center" wrapText="1"/>
    </xf>
    <xf numFmtId="9" fontId="10" fillId="3" borderId="99" xfId="1" applyFont="1" applyFill="1" applyBorder="1" applyAlignment="1">
      <alignment horizontal="center" vertical="center" wrapText="1"/>
    </xf>
    <xf numFmtId="3" fontId="34" fillId="3" borderId="103" xfId="2" applyNumberFormat="1" applyFont="1" applyFill="1" applyBorder="1" applyAlignment="1">
      <alignment horizontal="center" vertical="center" wrapText="1"/>
    </xf>
    <xf numFmtId="3" fontId="34" fillId="3" borderId="98" xfId="2" applyNumberFormat="1" applyFont="1" applyFill="1" applyBorder="1" applyAlignment="1">
      <alignment horizontal="center" vertical="center" wrapText="1"/>
    </xf>
    <xf numFmtId="3" fontId="34" fillId="13" borderId="103" xfId="2" applyNumberFormat="1" applyFont="1" applyFill="1" applyBorder="1" applyAlignment="1">
      <alignment horizontal="center" vertical="center" wrapText="1"/>
    </xf>
    <xf numFmtId="3" fontId="34" fillId="13" borderId="98" xfId="2" applyNumberFormat="1" applyFont="1" applyFill="1" applyBorder="1" applyAlignment="1">
      <alignment horizontal="center" vertical="center" wrapText="1"/>
    </xf>
    <xf numFmtId="3" fontId="34" fillId="13" borderId="99" xfId="2" applyNumberFormat="1" applyFont="1" applyFill="1" applyBorder="1" applyAlignment="1">
      <alignment horizontal="center" vertical="center" wrapText="1"/>
    </xf>
    <xf numFmtId="3" fontId="34" fillId="3" borderId="104" xfId="2" applyNumberFormat="1" applyFont="1" applyFill="1" applyBorder="1" applyAlignment="1">
      <alignment horizontal="center" vertical="center" wrapText="1"/>
    </xf>
    <xf numFmtId="3" fontId="34" fillId="3" borderId="101" xfId="2" applyNumberFormat="1" applyFont="1" applyFill="1" applyBorder="1" applyAlignment="1">
      <alignment horizontal="center" vertical="center" wrapText="1"/>
    </xf>
    <xf numFmtId="3" fontId="34" fillId="3" borderId="102" xfId="2" applyNumberFormat="1" applyFont="1" applyFill="1" applyBorder="1" applyAlignment="1">
      <alignment horizontal="center" vertical="center" wrapText="1"/>
    </xf>
    <xf numFmtId="9" fontId="10" fillId="3" borderId="95" xfId="1" applyFont="1" applyFill="1" applyBorder="1" applyAlignment="1">
      <alignment horizontal="center" vertical="center" wrapText="1"/>
    </xf>
    <xf numFmtId="9" fontId="10" fillId="3" borderId="97" xfId="1" applyFont="1" applyFill="1" applyBorder="1" applyAlignment="1">
      <alignment horizontal="center" vertical="center" wrapText="1"/>
    </xf>
    <xf numFmtId="3" fontId="34" fillId="3" borderId="97" xfId="3" applyNumberFormat="1" applyFont="1" applyFill="1" applyBorder="1" applyAlignment="1">
      <alignment horizontal="center" vertical="center" wrapText="1"/>
    </xf>
    <xf numFmtId="3" fontId="34" fillId="3" borderId="99" xfId="3" applyNumberFormat="1" applyFont="1" applyFill="1" applyBorder="1" applyAlignment="1">
      <alignment horizontal="center" vertical="center" wrapText="1"/>
    </xf>
    <xf numFmtId="3" fontId="34" fillId="13" borderId="97" xfId="3" applyNumberFormat="1" applyFont="1" applyFill="1" applyBorder="1" applyAlignment="1">
      <alignment horizontal="center" vertical="center" wrapText="1"/>
    </xf>
    <xf numFmtId="3" fontId="34" fillId="13" borderId="99" xfId="3" applyNumberFormat="1" applyFont="1" applyFill="1" applyBorder="1" applyAlignment="1">
      <alignment horizontal="center" vertical="center" wrapText="1"/>
    </xf>
    <xf numFmtId="3" fontId="34" fillId="3" borderId="100" xfId="3" applyNumberFormat="1" applyFont="1" applyFill="1" applyBorder="1" applyAlignment="1">
      <alignment horizontal="center" vertical="center" wrapText="1"/>
    </xf>
    <xf numFmtId="3" fontId="34" fillId="3" borderId="102" xfId="3" applyNumberFormat="1" applyFont="1" applyFill="1" applyBorder="1" applyAlignment="1">
      <alignment horizontal="center" vertical="center" wrapText="1"/>
    </xf>
    <xf numFmtId="3" fontId="10" fillId="12" borderId="0" xfId="2" applyNumberFormat="1" applyFont="1" applyFill="1" applyAlignment="1">
      <alignment horizontal="center" vertical="center" wrapText="1"/>
    </xf>
    <xf numFmtId="9" fontId="10" fillId="3" borderId="0" xfId="1" applyFont="1" applyFill="1" applyBorder="1" applyAlignment="1">
      <alignment horizontal="center" vertical="center" wrapText="1"/>
    </xf>
    <xf numFmtId="3" fontId="34" fillId="3" borderId="0" xfId="2" applyNumberFormat="1" applyFont="1" applyFill="1" applyAlignment="1">
      <alignment horizontal="center" vertical="center" wrapText="1"/>
    </xf>
    <xf numFmtId="3" fontId="34" fillId="13" borderId="0" xfId="2" applyNumberFormat="1" applyFont="1" applyFill="1" applyAlignment="1">
      <alignment horizontal="center" vertical="center" wrapText="1"/>
    </xf>
    <xf numFmtId="3" fontId="34" fillId="3" borderId="5" xfId="2" applyNumberFormat="1" applyFont="1" applyFill="1" applyBorder="1" applyAlignment="1">
      <alignment horizontal="center" vertical="center" wrapText="1"/>
    </xf>
    <xf numFmtId="3" fontId="10" fillId="3" borderId="102" xfId="2" applyNumberFormat="1" applyFont="1" applyFill="1" applyBorder="1" applyAlignment="1">
      <alignment horizontal="center" vertical="center" wrapText="1"/>
    </xf>
    <xf numFmtId="3" fontId="10" fillId="28" borderId="104" xfId="2" applyNumberFormat="1" applyFont="1" applyFill="1" applyBorder="1" applyAlignment="1">
      <alignment horizontal="center" vertical="center" wrapText="1"/>
    </xf>
    <xf numFmtId="3" fontId="10" fillId="28" borderId="101" xfId="2" applyNumberFormat="1" applyFont="1" applyFill="1" applyBorder="1" applyAlignment="1">
      <alignment horizontal="center" vertical="center" wrapText="1"/>
    </xf>
    <xf numFmtId="3" fontId="10" fillId="28" borderId="102" xfId="2" applyNumberFormat="1" applyFont="1" applyFill="1" applyBorder="1" applyAlignment="1">
      <alignment horizontal="center" vertical="center" wrapText="1"/>
    </xf>
    <xf numFmtId="3" fontId="37" fillId="3" borderId="95" xfId="2" applyNumberFormat="1" applyFont="1" applyFill="1" applyBorder="1" applyAlignment="1">
      <alignment horizontal="center" vertical="center" wrapText="1"/>
    </xf>
    <xf numFmtId="3" fontId="10" fillId="3" borderId="96" xfId="2" applyNumberFormat="1" applyFont="1" applyFill="1" applyBorder="1" applyAlignment="1">
      <alignment horizontal="center" vertical="center" wrapText="1"/>
    </xf>
    <xf numFmtId="3" fontId="10" fillId="3" borderId="100" xfId="3" applyNumberFormat="1" applyFont="1" applyFill="1" applyBorder="1" applyAlignment="1">
      <alignment horizontal="center" vertical="center" wrapText="1"/>
    </xf>
    <xf numFmtId="3" fontId="10" fillId="3" borderId="102" xfId="3" applyNumberFormat="1" applyFont="1" applyFill="1" applyBorder="1" applyAlignment="1">
      <alignment horizontal="center" vertical="center" wrapText="1"/>
    </xf>
    <xf numFmtId="3" fontId="10" fillId="5" borderId="2" xfId="3" applyNumberFormat="1" applyFont="1" applyFill="1" applyBorder="1" applyAlignment="1">
      <alignment horizontal="center" vertical="center" wrapText="1"/>
    </xf>
    <xf numFmtId="3" fontId="10" fillId="28" borderId="100" xfId="2" applyNumberFormat="1" applyFont="1" applyFill="1" applyBorder="1" applyAlignment="1">
      <alignment horizontal="center" vertical="center" wrapText="1"/>
    </xf>
    <xf numFmtId="3" fontId="10" fillId="47" borderId="98" xfId="2" applyNumberFormat="1" applyFont="1" applyFill="1" applyBorder="1" applyAlignment="1">
      <alignment horizontal="center" vertical="center" wrapText="1"/>
    </xf>
    <xf numFmtId="9" fontId="10" fillId="47" borderId="103" xfId="1" applyFont="1" applyFill="1" applyBorder="1" applyAlignment="1">
      <alignment horizontal="center" vertical="center" wrapText="1"/>
    </xf>
    <xf numFmtId="9" fontId="10" fillId="47" borderId="98" xfId="1" applyFont="1" applyFill="1" applyBorder="1" applyAlignment="1">
      <alignment horizontal="center" vertical="center" wrapText="1"/>
    </xf>
    <xf numFmtId="9" fontId="10" fillId="47" borderId="99" xfId="1" applyFont="1" applyFill="1" applyBorder="1" applyAlignment="1">
      <alignment horizontal="center" vertical="center" wrapText="1"/>
    </xf>
    <xf numFmtId="9" fontId="10" fillId="47" borderId="97" xfId="1" applyFont="1" applyFill="1" applyBorder="1" applyAlignment="1">
      <alignment horizontal="center" vertical="center" wrapText="1"/>
    </xf>
    <xf numFmtId="9" fontId="10" fillId="47" borderId="95" xfId="1" applyFont="1" applyFill="1" applyBorder="1" applyAlignment="1">
      <alignment horizontal="center" vertical="center" wrapText="1"/>
    </xf>
    <xf numFmtId="3" fontId="10" fillId="47" borderId="103" xfId="2" applyNumberFormat="1" applyFont="1" applyFill="1" applyBorder="1" applyAlignment="1">
      <alignment horizontal="center" vertical="center" wrapText="1"/>
    </xf>
    <xf numFmtId="3" fontId="10" fillId="47" borderId="99" xfId="2" applyNumberFormat="1" applyFont="1" applyFill="1" applyBorder="1" applyAlignment="1">
      <alignment horizontal="center" vertical="center" wrapText="1"/>
    </xf>
    <xf numFmtId="3" fontId="10" fillId="47" borderId="97" xfId="2" applyNumberFormat="1" applyFont="1" applyFill="1" applyBorder="1" applyAlignment="1">
      <alignment horizontal="center" vertical="center" wrapText="1"/>
    </xf>
    <xf numFmtId="9" fontId="10" fillId="47" borderId="2" xfId="1" applyFont="1" applyFill="1" applyBorder="1" applyAlignment="1">
      <alignment horizontal="center" vertical="center" wrapText="1"/>
    </xf>
    <xf numFmtId="0" fontId="10" fillId="3" borderId="0" xfId="0" applyFont="1" applyFill="1" applyAlignment="1">
      <alignment wrapText="1"/>
    </xf>
    <xf numFmtId="0" fontId="50" fillId="51" borderId="107" xfId="0" applyFont="1" applyFill="1" applyBorder="1" applyAlignment="1">
      <alignment wrapText="1"/>
    </xf>
    <xf numFmtId="3" fontId="39" fillId="12" borderId="107" xfId="2" applyNumberFormat="1" applyFont="1" applyFill="1" applyBorder="1" applyAlignment="1">
      <alignment horizontal="center" vertical="center" wrapText="1"/>
    </xf>
    <xf numFmtId="3" fontId="39" fillId="12" borderId="108" xfId="2" applyNumberFormat="1" applyFont="1" applyFill="1" applyBorder="1" applyAlignment="1">
      <alignment horizontal="center" vertical="center" wrapText="1"/>
    </xf>
    <xf numFmtId="49" fontId="10" fillId="3" borderId="1" xfId="2" applyNumberFormat="1" applyFont="1" applyFill="1" applyBorder="1" applyAlignment="1">
      <alignment horizontal="center" vertical="center" wrapText="1"/>
    </xf>
    <xf numFmtId="3" fontId="10" fillId="13" borderId="130" xfId="2" applyNumberFormat="1" applyFont="1" applyFill="1" applyBorder="1" applyAlignment="1">
      <alignment horizontal="center" vertical="center" wrapText="1"/>
    </xf>
    <xf numFmtId="9" fontId="10" fillId="3" borderId="130" xfId="1" applyFont="1" applyFill="1" applyBorder="1" applyAlignment="1">
      <alignment horizontal="center" vertical="center" wrapText="1"/>
    </xf>
    <xf numFmtId="9" fontId="10" fillId="47" borderId="130" xfId="1" applyFont="1" applyFill="1" applyBorder="1" applyAlignment="1">
      <alignment horizontal="center" vertical="center" wrapText="1"/>
    </xf>
    <xf numFmtId="3" fontId="10" fillId="47" borderId="130" xfId="2" applyNumberFormat="1" applyFont="1" applyFill="1" applyBorder="1" applyAlignment="1">
      <alignment horizontal="center" vertical="center" wrapText="1"/>
    </xf>
    <xf numFmtId="3" fontId="10" fillId="3" borderId="130" xfId="2" applyNumberFormat="1" applyFont="1" applyFill="1" applyBorder="1" applyAlignment="1">
      <alignment horizontal="center" vertical="center" wrapText="1"/>
    </xf>
    <xf numFmtId="49" fontId="10" fillId="3" borderId="51" xfId="0" applyNumberFormat="1" applyFont="1" applyFill="1" applyBorder="1" applyAlignment="1">
      <alignment horizontal="center" vertical="center" wrapText="1"/>
    </xf>
    <xf numFmtId="49" fontId="10" fillId="3" borderId="51" xfId="2" applyNumberFormat="1" applyFont="1" applyFill="1" applyBorder="1" applyAlignment="1">
      <alignment horizontal="center" vertical="center" wrapText="1"/>
    </xf>
    <xf numFmtId="0" fontId="51" fillId="0" borderId="0" xfId="0" applyFont="1"/>
    <xf numFmtId="0" fontId="10" fillId="45"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45" borderId="1" xfId="0" applyFont="1" applyFill="1" applyBorder="1" applyAlignment="1">
      <alignment horizontal="center" wrapText="1"/>
    </xf>
    <xf numFmtId="0" fontId="10" fillId="3" borderId="1" xfId="0" applyFont="1" applyFill="1" applyBorder="1" applyAlignment="1">
      <alignment horizontal="center" wrapText="1"/>
    </xf>
    <xf numFmtId="49" fontId="10" fillId="3" borderId="1" xfId="0" applyNumberFormat="1" applyFont="1" applyFill="1" applyBorder="1" applyAlignment="1">
      <alignment horizontal="center" vertical="center"/>
    </xf>
    <xf numFmtId="0" fontId="10" fillId="3" borderId="1" xfId="0" applyFont="1" applyFill="1" applyBorder="1" applyAlignment="1">
      <alignment horizontal="center" vertical="center"/>
    </xf>
    <xf numFmtId="0" fontId="10" fillId="3" borderId="6" xfId="0" applyFont="1" applyFill="1" applyBorder="1" applyAlignment="1">
      <alignment horizontal="center" vertical="center"/>
    </xf>
    <xf numFmtId="0" fontId="10" fillId="0" borderId="0" xfId="0" applyFont="1"/>
    <xf numFmtId="0" fontId="10" fillId="0" borderId="0" xfId="0" applyFont="1" applyAlignment="1">
      <alignment vertical="top"/>
    </xf>
    <xf numFmtId="49" fontId="10" fillId="0" borderId="1" xfId="3" applyNumberFormat="1" applyFont="1" applyFill="1" applyBorder="1" applyAlignment="1">
      <alignment horizontal="center" vertical="center" wrapText="1"/>
    </xf>
    <xf numFmtId="49" fontId="10" fillId="0" borderId="1" xfId="0" applyNumberFormat="1" applyFont="1" applyBorder="1" applyAlignment="1">
      <alignment horizontal="center" vertical="center" wrapText="1"/>
    </xf>
    <xf numFmtId="0" fontId="10" fillId="0" borderId="6" xfId="0" applyFont="1" applyBorder="1" applyAlignment="1">
      <alignment horizontal="center" vertical="center" wrapText="1"/>
    </xf>
    <xf numFmtId="49" fontId="10" fillId="3" borderId="120" xfId="2" applyNumberFormat="1" applyFont="1" applyFill="1" applyBorder="1" applyAlignment="1">
      <alignment horizontal="center" vertical="center" wrapText="1"/>
    </xf>
    <xf numFmtId="49" fontId="10" fillId="3" borderId="123" xfId="2" applyNumberFormat="1" applyFont="1" applyFill="1" applyBorder="1" applyAlignment="1">
      <alignment horizontal="center" vertical="center" wrapText="1"/>
    </xf>
    <xf numFmtId="49" fontId="10" fillId="3" borderId="126" xfId="2" applyNumberFormat="1" applyFont="1" applyFill="1" applyBorder="1" applyAlignment="1">
      <alignment horizontal="center" vertical="center" wrapText="1"/>
    </xf>
    <xf numFmtId="0" fontId="10" fillId="0" borderId="0" xfId="0" applyFont="1" applyAlignment="1">
      <alignment wrapText="1"/>
    </xf>
    <xf numFmtId="0" fontId="10" fillId="0" borderId="46" xfId="0" applyFont="1" applyBorder="1" applyAlignment="1">
      <alignment horizontal="center" vertical="center" wrapText="1"/>
    </xf>
    <xf numFmtId="0" fontId="10" fillId="0" borderId="45" xfId="0" applyFont="1" applyBorder="1" applyAlignment="1">
      <alignment horizontal="center" vertical="center" wrapText="1"/>
    </xf>
    <xf numFmtId="0" fontId="10" fillId="25" borderId="1" xfId="0" applyFont="1" applyFill="1" applyBorder="1" applyAlignment="1">
      <alignment horizontal="center" vertical="center" wrapText="1"/>
    </xf>
    <xf numFmtId="0" fontId="10" fillId="25" borderId="6" xfId="0" applyFont="1" applyFill="1" applyBorder="1" applyAlignment="1">
      <alignment horizontal="center" vertical="center" wrapText="1"/>
    </xf>
    <xf numFmtId="0" fontId="10" fillId="0" borderId="1" xfId="2" applyFont="1" applyBorder="1" applyAlignment="1">
      <alignment horizontal="center" vertical="center" wrapText="1"/>
    </xf>
    <xf numFmtId="0" fontId="29" fillId="0" borderId="141" xfId="0" applyFont="1" applyBorder="1" applyAlignment="1">
      <alignment horizontal="center" vertical="center" wrapText="1"/>
    </xf>
    <xf numFmtId="3" fontId="10" fillId="47" borderId="144" xfId="2" applyNumberFormat="1" applyFont="1" applyFill="1" applyBorder="1" applyAlignment="1">
      <alignment horizontal="center" vertical="center" wrapText="1"/>
    </xf>
    <xf numFmtId="3" fontId="10" fillId="29" borderId="147" xfId="3" applyNumberFormat="1" applyFont="1" applyFill="1" applyBorder="1" applyAlignment="1">
      <alignment horizontal="center" vertical="center" wrapText="1"/>
    </xf>
    <xf numFmtId="0" fontId="19" fillId="8" borderId="141" xfId="0" applyFont="1" applyFill="1" applyBorder="1" applyAlignment="1">
      <alignment vertical="center" wrapText="1"/>
    </xf>
    <xf numFmtId="0" fontId="18" fillId="12" borderId="144" xfId="0" applyFont="1" applyFill="1" applyBorder="1" applyAlignment="1">
      <alignment vertical="center" wrapText="1"/>
    </xf>
    <xf numFmtId="0" fontId="11" fillId="13" borderId="147" xfId="2" applyFont="1" applyFill="1" applyBorder="1" applyAlignment="1">
      <alignment vertical="center" wrapText="1" indent="4"/>
    </xf>
    <xf numFmtId="0" fontId="16" fillId="7" borderId="150" xfId="0" applyFont="1" applyFill="1" applyBorder="1" applyAlignment="1">
      <alignment horizontal="center" vertical="center" wrapText="1"/>
    </xf>
    <xf numFmtId="0" fontId="54" fillId="63" borderId="1" xfId="9" applyFont="1" applyFill="1" applyBorder="1" applyAlignment="1">
      <alignment horizontal="center" vertical="center"/>
    </xf>
    <xf numFmtId="0" fontId="54" fillId="10" borderId="1" xfId="9" applyFont="1" applyFill="1" applyBorder="1" applyAlignment="1">
      <alignment horizontal="center" vertical="center" wrapText="1"/>
    </xf>
    <xf numFmtId="0" fontId="55" fillId="53" borderId="1" xfId="9" applyFont="1" applyFill="1" applyBorder="1" applyAlignment="1">
      <alignment horizontal="center" vertical="center"/>
    </xf>
    <xf numFmtId="0" fontId="55" fillId="54" borderId="1" xfId="9" applyFont="1" applyFill="1" applyBorder="1" applyAlignment="1">
      <alignment horizontal="center" vertical="center"/>
    </xf>
    <xf numFmtId="0" fontId="55" fillId="55" borderId="1" xfId="9" applyFont="1" applyFill="1" applyBorder="1" applyAlignment="1">
      <alignment horizontal="center" vertical="center"/>
    </xf>
    <xf numFmtId="0" fontId="55" fillId="56" borderId="1" xfId="9" applyFont="1" applyFill="1" applyBorder="1" applyAlignment="1">
      <alignment horizontal="center" vertical="center"/>
    </xf>
    <xf numFmtId="0" fontId="54" fillId="57" borderId="1" xfId="9" applyFont="1" applyFill="1" applyBorder="1" applyAlignment="1">
      <alignment horizontal="center" vertical="center"/>
    </xf>
    <xf numFmtId="0" fontId="54" fillId="58" borderId="1" xfId="9" applyFont="1" applyFill="1" applyBorder="1" applyAlignment="1">
      <alignment horizontal="center" vertical="center"/>
    </xf>
    <xf numFmtId="0" fontId="54" fillId="59" borderId="1" xfId="9" applyFont="1" applyFill="1" applyBorder="1" applyAlignment="1">
      <alignment horizontal="center" vertical="center"/>
    </xf>
    <xf numFmtId="0" fontId="54" fillId="60" borderId="1" xfId="9" applyFont="1" applyFill="1" applyBorder="1" applyAlignment="1">
      <alignment horizontal="center" vertical="center"/>
    </xf>
    <xf numFmtId="0" fontId="54" fillId="61" borderId="1" xfId="9" applyFont="1" applyFill="1" applyBorder="1" applyAlignment="1">
      <alignment horizontal="center" vertical="center"/>
    </xf>
    <xf numFmtId="0" fontId="54" fillId="62" borderId="1" xfId="9" applyFont="1" applyFill="1" applyBorder="1" applyAlignment="1">
      <alignment horizontal="center" vertical="center"/>
    </xf>
    <xf numFmtId="0" fontId="54" fillId="64" borderId="6" xfId="9" applyFont="1" applyFill="1" applyBorder="1" applyAlignment="1">
      <alignment horizontal="center" vertical="center"/>
    </xf>
    <xf numFmtId="0" fontId="56" fillId="3" borderId="84" xfId="0" applyFont="1" applyFill="1" applyBorder="1" applyAlignment="1">
      <alignment vertical="center"/>
    </xf>
    <xf numFmtId="0" fontId="56" fillId="3" borderId="83" xfId="0" applyFont="1" applyFill="1" applyBorder="1" applyAlignment="1">
      <alignment vertical="center"/>
    </xf>
    <xf numFmtId="0" fontId="56" fillId="3" borderId="82" xfId="0" applyFont="1" applyFill="1" applyBorder="1" applyAlignment="1">
      <alignment vertical="center" wrapText="1"/>
    </xf>
    <xf numFmtId="49" fontId="56" fillId="8" borderId="81" xfId="0" applyNumberFormat="1" applyFont="1" applyFill="1" applyBorder="1" applyAlignment="1">
      <alignment horizontal="center" vertical="center" wrapText="1"/>
    </xf>
    <xf numFmtId="0" fontId="55" fillId="65" borderId="1" xfId="9" applyFont="1" applyFill="1" applyBorder="1" applyAlignment="1">
      <alignment horizontal="center" vertical="center"/>
    </xf>
    <xf numFmtId="49" fontId="10" fillId="3" borderId="6" xfId="2" applyNumberFormat="1" applyFont="1" applyFill="1" applyBorder="1" applyAlignment="1">
      <alignment horizontal="center" vertical="center" wrapText="1"/>
    </xf>
    <xf numFmtId="0" fontId="12" fillId="2" borderId="129" xfId="0" applyFont="1" applyFill="1" applyBorder="1" applyAlignment="1">
      <alignment horizontal="center" vertical="center" wrapText="1"/>
    </xf>
    <xf numFmtId="0" fontId="15" fillId="9" borderId="0" xfId="0" applyFont="1" applyFill="1" applyAlignment="1">
      <alignment horizontal="center" vertical="center" wrapText="1"/>
    </xf>
    <xf numFmtId="0" fontId="15" fillId="8" borderId="0" xfId="0" applyFont="1" applyFill="1" applyAlignment="1">
      <alignment horizontal="center" vertical="center" wrapText="1"/>
    </xf>
    <xf numFmtId="0" fontId="12" fillId="11" borderId="130" xfId="0" applyFont="1" applyFill="1" applyBorder="1" applyAlignment="1">
      <alignment horizontal="center" vertical="center" wrapText="1"/>
    </xf>
    <xf numFmtId="0" fontId="10" fillId="8" borderId="130" xfId="0" applyFont="1" applyFill="1" applyBorder="1" applyAlignment="1">
      <alignment horizontal="center" vertical="center" wrapText="1"/>
    </xf>
    <xf numFmtId="3" fontId="10" fillId="12" borderId="130" xfId="2" applyNumberFormat="1" applyFont="1" applyFill="1" applyBorder="1" applyAlignment="1">
      <alignment horizontal="center" vertical="center" wrapText="1"/>
    </xf>
    <xf numFmtId="3" fontId="10" fillId="3" borderId="131" xfId="2" applyNumberFormat="1" applyFont="1" applyFill="1" applyBorder="1" applyAlignment="1">
      <alignment horizontal="center" vertical="center" wrapText="1"/>
    </xf>
    <xf numFmtId="3" fontId="10" fillId="28" borderId="131" xfId="2" applyNumberFormat="1" applyFont="1" applyFill="1" applyBorder="1" applyAlignment="1">
      <alignment horizontal="center" vertical="center" wrapText="1"/>
    </xf>
    <xf numFmtId="9" fontId="10" fillId="47" borderId="0" xfId="1" applyFont="1" applyFill="1" applyBorder="1" applyAlignment="1">
      <alignment horizontal="center" vertical="center" wrapText="1"/>
    </xf>
    <xf numFmtId="3" fontId="10" fillId="5" borderId="0" xfId="3" applyNumberFormat="1" applyFont="1" applyFill="1" applyBorder="1" applyAlignment="1">
      <alignment horizontal="center" vertical="center" wrapText="1"/>
    </xf>
    <xf numFmtId="0" fontId="16" fillId="7" borderId="11" xfId="0" applyFont="1" applyFill="1" applyBorder="1" applyAlignment="1">
      <alignment horizontal="center" vertical="center" wrapText="1"/>
    </xf>
    <xf numFmtId="0" fontId="16" fillId="7" borderId="94" xfId="0" applyFont="1" applyFill="1" applyBorder="1" applyAlignment="1">
      <alignment horizontal="center" vertical="center" wrapText="1"/>
    </xf>
    <xf numFmtId="0" fontId="10" fillId="3" borderId="48" xfId="2" applyFont="1" applyFill="1" applyBorder="1" applyAlignment="1">
      <alignment horizontal="center" vertical="center" wrapText="1"/>
    </xf>
    <xf numFmtId="0" fontId="12" fillId="2" borderId="0" xfId="0" applyFont="1" applyFill="1" applyAlignment="1">
      <alignment horizontal="center" vertical="center" wrapText="1"/>
    </xf>
    <xf numFmtId="0" fontId="54" fillId="66" borderId="1" xfId="9" applyFont="1" applyFill="1" applyBorder="1" applyAlignment="1">
      <alignment horizontal="center" vertical="center"/>
    </xf>
    <xf numFmtId="0" fontId="10" fillId="3" borderId="0" xfId="5" applyFont="1" applyFill="1" applyAlignment="1">
      <alignment horizontal="center" vertical="center" wrapText="1"/>
    </xf>
    <xf numFmtId="0" fontId="10" fillId="3" borderId="157" xfId="5" applyFont="1" applyFill="1" applyBorder="1" applyAlignment="1">
      <alignment horizontal="center" vertical="center" wrapText="1"/>
    </xf>
    <xf numFmtId="0" fontId="10" fillId="3" borderId="159" xfId="5" applyFont="1" applyFill="1" applyBorder="1" applyAlignment="1">
      <alignment horizontal="center" vertical="center" wrapText="1"/>
    </xf>
    <xf numFmtId="0" fontId="10" fillId="3" borderId="161" xfId="5" applyFont="1" applyFill="1" applyBorder="1" applyAlignment="1">
      <alignment horizontal="center" vertical="center" wrapText="1"/>
    </xf>
    <xf numFmtId="0" fontId="10" fillId="3" borderId="136" xfId="5" applyFont="1" applyFill="1" applyBorder="1" applyAlignment="1">
      <alignment horizontal="center" vertical="center" wrapText="1"/>
    </xf>
    <xf numFmtId="0" fontId="10" fillId="3" borderId="54" xfId="5" applyFont="1" applyFill="1" applyBorder="1" applyAlignment="1">
      <alignment horizontal="center" vertical="center" wrapText="1"/>
    </xf>
    <xf numFmtId="0" fontId="10" fillId="3" borderId="139" xfId="5" applyFont="1" applyFill="1" applyBorder="1" applyAlignment="1">
      <alignment horizontal="center" vertical="center"/>
    </xf>
    <xf numFmtId="0" fontId="10" fillId="3" borderId="139" xfId="5" applyFont="1" applyFill="1" applyBorder="1" applyAlignment="1">
      <alignment horizontal="center" vertical="center" wrapText="1"/>
    </xf>
    <xf numFmtId="3" fontId="10" fillId="12" borderId="165" xfId="2" applyNumberFormat="1" applyFont="1" applyFill="1" applyBorder="1" applyAlignment="1">
      <alignment horizontal="center" vertical="center" wrapText="1"/>
    </xf>
    <xf numFmtId="3" fontId="10" fillId="13" borderId="165" xfId="2" applyNumberFormat="1" applyFont="1" applyFill="1" applyBorder="1" applyAlignment="1">
      <alignment horizontal="center" vertical="center" wrapText="1"/>
    </xf>
    <xf numFmtId="3" fontId="10" fillId="0" borderId="165" xfId="2" applyNumberFormat="1" applyFont="1" applyBorder="1" applyAlignment="1">
      <alignment horizontal="center" vertical="center" wrapText="1"/>
    </xf>
    <xf numFmtId="3" fontId="10" fillId="3" borderId="165" xfId="2" applyNumberFormat="1" applyFont="1" applyFill="1" applyBorder="1" applyAlignment="1">
      <alignment horizontal="center" vertical="center" wrapText="1"/>
    </xf>
    <xf numFmtId="3" fontId="10" fillId="0" borderId="166" xfId="2" applyNumberFormat="1" applyFont="1" applyBorder="1" applyAlignment="1">
      <alignment horizontal="center" vertical="center" wrapText="1"/>
    </xf>
    <xf numFmtId="3" fontId="10" fillId="0" borderId="101" xfId="2" applyNumberFormat="1" applyFont="1" applyBorder="1" applyAlignment="1">
      <alignment horizontal="center" vertical="center" wrapText="1"/>
    </xf>
    <xf numFmtId="3" fontId="10" fillId="0" borderId="130" xfId="2" applyNumberFormat="1" applyFont="1" applyBorder="1" applyAlignment="1">
      <alignment horizontal="center" vertical="center" wrapText="1"/>
    </xf>
    <xf numFmtId="3" fontId="10" fillId="0" borderId="131" xfId="2" applyNumberFormat="1" applyFont="1" applyBorder="1" applyAlignment="1">
      <alignment horizontal="center" vertical="center" wrapText="1"/>
    </xf>
    <xf numFmtId="3" fontId="10" fillId="12" borderId="168" xfId="2" applyNumberFormat="1" applyFont="1" applyFill="1" applyBorder="1" applyAlignment="1">
      <alignment horizontal="center" vertical="center" wrapText="1"/>
    </xf>
    <xf numFmtId="3" fontId="10" fillId="13" borderId="168" xfId="2" applyNumberFormat="1" applyFont="1" applyFill="1" applyBorder="1" applyAlignment="1">
      <alignment horizontal="center" vertical="center" wrapText="1"/>
    </xf>
    <xf numFmtId="3" fontId="10" fillId="0" borderId="168" xfId="2" applyNumberFormat="1" applyFont="1" applyBorder="1" applyAlignment="1">
      <alignment horizontal="center" vertical="center" wrapText="1"/>
    </xf>
    <xf numFmtId="3" fontId="10" fillId="0" borderId="167" xfId="2" applyNumberFormat="1" applyFont="1" applyBorder="1" applyAlignment="1">
      <alignment horizontal="center" vertical="center" wrapText="1"/>
    </xf>
    <xf numFmtId="0" fontId="10" fillId="3" borderId="0" xfId="0" applyFont="1" applyFill="1" applyAlignment="1">
      <alignment horizontal="center" wrapText="1"/>
    </xf>
    <xf numFmtId="3" fontId="10" fillId="12" borderId="97" xfId="2" applyNumberFormat="1" applyFont="1" applyFill="1" applyBorder="1" applyAlignment="1">
      <alignment horizontal="center" vertical="center" wrapText="1"/>
    </xf>
    <xf numFmtId="3" fontId="10" fillId="0" borderId="97" xfId="2" applyNumberFormat="1" applyFont="1" applyBorder="1" applyAlignment="1">
      <alignment horizontal="center" vertical="center" wrapText="1"/>
    </xf>
    <xf numFmtId="3" fontId="10" fillId="13" borderId="97" xfId="2" applyNumberFormat="1" applyFont="1" applyFill="1" applyBorder="1" applyAlignment="1">
      <alignment horizontal="center" vertical="center" wrapText="1"/>
    </xf>
    <xf numFmtId="3" fontId="10" fillId="3" borderId="100" xfId="2" applyNumberFormat="1" applyFont="1" applyFill="1" applyBorder="1" applyAlignment="1">
      <alignment horizontal="center" vertical="center" wrapText="1"/>
    </xf>
    <xf numFmtId="3" fontId="10" fillId="29" borderId="102" xfId="2" applyNumberFormat="1" applyFont="1" applyFill="1" applyBorder="1" applyAlignment="1">
      <alignment horizontal="center" vertical="center" wrapText="1"/>
    </xf>
    <xf numFmtId="3" fontId="10" fillId="12" borderId="169" xfId="2" applyNumberFormat="1" applyFont="1" applyFill="1" applyBorder="1" applyAlignment="1">
      <alignment horizontal="center" vertical="center" wrapText="1"/>
    </xf>
    <xf numFmtId="3" fontId="10" fillId="0" borderId="169" xfId="2" applyNumberFormat="1" applyFont="1" applyBorder="1" applyAlignment="1">
      <alignment horizontal="center" vertical="center" wrapText="1"/>
    </xf>
    <xf numFmtId="3" fontId="10" fillId="13" borderId="169" xfId="2" applyNumberFormat="1" applyFont="1" applyFill="1" applyBorder="1" applyAlignment="1">
      <alignment horizontal="center" vertical="center" wrapText="1"/>
    </xf>
    <xf numFmtId="3" fontId="10" fillId="0" borderId="170" xfId="2" applyNumberFormat="1" applyFont="1" applyBorder="1" applyAlignment="1">
      <alignment horizontal="center" vertical="center" wrapText="1"/>
    </xf>
    <xf numFmtId="9" fontId="10" fillId="12" borderId="97" xfId="1" applyFont="1" applyFill="1" applyBorder="1" applyAlignment="1">
      <alignment horizontal="center" vertical="center" wrapText="1"/>
    </xf>
    <xf numFmtId="3" fontId="10" fillId="3" borderId="97" xfId="1" applyNumberFormat="1" applyFont="1" applyFill="1" applyBorder="1" applyAlignment="1">
      <alignment horizontal="center" vertical="center" wrapText="1"/>
    </xf>
    <xf numFmtId="3" fontId="10" fillId="13" borderId="97" xfId="1" applyNumberFormat="1" applyFont="1" applyFill="1" applyBorder="1" applyAlignment="1">
      <alignment horizontal="center" vertical="center" wrapText="1"/>
    </xf>
    <xf numFmtId="3" fontId="10" fillId="0" borderId="97" xfId="1" applyNumberFormat="1" applyFont="1" applyFill="1" applyBorder="1" applyAlignment="1">
      <alignment horizontal="center" vertical="center" wrapText="1"/>
    </xf>
    <xf numFmtId="3" fontId="10" fillId="0" borderId="100" xfId="2" applyNumberFormat="1" applyFont="1" applyBorder="1" applyAlignment="1">
      <alignment horizontal="center" vertical="center" wrapText="1"/>
    </xf>
    <xf numFmtId="3" fontId="22" fillId="13" borderId="95" xfId="2" applyNumberFormat="1" applyFont="1" applyFill="1" applyBorder="1" applyAlignment="1">
      <alignment horizontal="center" vertical="center" wrapText="1"/>
    </xf>
    <xf numFmtId="9" fontId="10" fillId="0" borderId="95" xfId="1" applyFont="1" applyFill="1" applyBorder="1" applyAlignment="1">
      <alignment horizontal="center" vertical="center" wrapText="1"/>
    </xf>
    <xf numFmtId="9" fontId="10" fillId="28" borderId="95" xfId="1" applyFont="1" applyFill="1" applyBorder="1" applyAlignment="1">
      <alignment horizontal="center" vertical="center" wrapText="1"/>
    </xf>
    <xf numFmtId="3" fontId="10" fillId="3" borderId="95" xfId="0" applyNumberFormat="1" applyFont="1" applyFill="1" applyBorder="1" applyAlignment="1">
      <alignment horizontal="center" vertical="center" wrapText="1"/>
    </xf>
    <xf numFmtId="3" fontId="37" fillId="3" borderId="2" xfId="2" applyNumberFormat="1" applyFont="1" applyFill="1" applyBorder="1" applyAlignment="1">
      <alignment horizontal="center" vertical="center" wrapText="1"/>
    </xf>
    <xf numFmtId="3" fontId="22" fillId="13" borderId="2" xfId="2" applyNumberFormat="1" applyFont="1" applyFill="1" applyBorder="1" applyAlignment="1">
      <alignment horizontal="center" vertical="center" wrapText="1"/>
    </xf>
    <xf numFmtId="3" fontId="10" fillId="40" borderId="2" xfId="2" applyNumberFormat="1" applyFont="1" applyFill="1" applyBorder="1" applyAlignment="1">
      <alignment horizontal="center" vertical="center" wrapText="1"/>
    </xf>
    <xf numFmtId="3" fontId="37" fillId="48" borderId="2" xfId="2" applyNumberFormat="1" applyFont="1" applyFill="1" applyBorder="1" applyAlignment="1">
      <alignment horizontal="center" vertical="center" wrapText="1"/>
    </xf>
    <xf numFmtId="3" fontId="10" fillId="3" borderId="2" xfId="0" applyNumberFormat="1" applyFont="1" applyFill="1" applyBorder="1" applyAlignment="1">
      <alignment horizontal="center" vertical="center" wrapText="1"/>
    </xf>
    <xf numFmtId="0" fontId="22" fillId="8" borderId="99" xfId="0" applyFont="1" applyFill="1" applyBorder="1" applyAlignment="1">
      <alignment horizontal="center" vertical="center" wrapText="1"/>
    </xf>
    <xf numFmtId="3" fontId="22" fillId="12" borderId="99" xfId="3" applyNumberFormat="1" applyFont="1" applyFill="1" applyBorder="1" applyAlignment="1">
      <alignment horizontal="center" vertical="center" wrapText="1"/>
    </xf>
    <xf numFmtId="3" fontId="22" fillId="13" borderId="99" xfId="3" applyNumberFormat="1" applyFont="1" applyFill="1" applyBorder="1" applyAlignment="1">
      <alignment horizontal="center" vertical="center" wrapText="1"/>
    </xf>
    <xf numFmtId="3" fontId="37" fillId="3" borderId="97" xfId="3" applyNumberFormat="1" applyFont="1" applyFill="1" applyBorder="1" applyAlignment="1">
      <alignment horizontal="center" vertical="center" wrapText="1"/>
    </xf>
    <xf numFmtId="3" fontId="37" fillId="3" borderId="99" xfId="3" applyNumberFormat="1" applyFont="1" applyFill="1" applyBorder="1" applyAlignment="1">
      <alignment horizontal="center" vertical="center" wrapText="1"/>
    </xf>
    <xf numFmtId="164" fontId="10" fillId="3" borderId="97" xfId="3" applyNumberFormat="1" applyFont="1" applyFill="1" applyBorder="1" applyAlignment="1">
      <alignment horizontal="center" vertical="center" wrapText="1"/>
    </xf>
    <xf numFmtId="164" fontId="10" fillId="3" borderId="99" xfId="3" applyNumberFormat="1" applyFont="1" applyFill="1" applyBorder="1" applyAlignment="1">
      <alignment horizontal="center" vertical="center" wrapText="1"/>
    </xf>
    <xf numFmtId="164" fontId="37" fillId="3" borderId="97" xfId="3" applyNumberFormat="1" applyFont="1" applyFill="1" applyBorder="1" applyAlignment="1">
      <alignment horizontal="center" vertical="center" wrapText="1"/>
    </xf>
    <xf numFmtId="164" fontId="37" fillId="3" borderId="99" xfId="3" applyNumberFormat="1" applyFont="1" applyFill="1" applyBorder="1" applyAlignment="1">
      <alignment horizontal="center" vertical="center" wrapText="1"/>
    </xf>
    <xf numFmtId="3" fontId="22" fillId="13" borderId="97" xfId="3" applyNumberFormat="1" applyFont="1" applyFill="1" applyBorder="1" applyAlignment="1">
      <alignment horizontal="center" vertical="center" wrapText="1"/>
    </xf>
    <xf numFmtId="168" fontId="37" fillId="0" borderId="99" xfId="3" applyNumberFormat="1" applyFont="1" applyFill="1" applyBorder="1" applyAlignment="1">
      <alignment horizontal="center" vertical="center" wrapText="1"/>
    </xf>
    <xf numFmtId="167" fontId="37" fillId="41" borderId="99" xfId="3" applyNumberFormat="1" applyFont="1" applyFill="1" applyBorder="1" applyAlignment="1">
      <alignment horizontal="center" vertical="center" wrapText="1"/>
    </xf>
    <xf numFmtId="3" fontId="22" fillId="29" borderId="99" xfId="3" applyNumberFormat="1" applyFont="1" applyFill="1" applyBorder="1" applyAlignment="1">
      <alignment horizontal="center" vertical="center" wrapText="1"/>
    </xf>
    <xf numFmtId="3" fontId="10" fillId="0" borderId="99" xfId="3" applyNumberFormat="1" applyFont="1" applyBorder="1" applyAlignment="1">
      <alignment horizontal="center" vertical="center" wrapText="1"/>
    </xf>
    <xf numFmtId="9" fontId="10" fillId="0" borderId="99" xfId="1" applyFont="1" applyFill="1" applyBorder="1" applyAlignment="1">
      <alignment horizontal="center" vertical="center" wrapText="1"/>
    </xf>
    <xf numFmtId="3" fontId="10" fillId="48" borderId="97" xfId="3" applyNumberFormat="1" applyFont="1" applyFill="1" applyBorder="1" applyAlignment="1">
      <alignment horizontal="center" vertical="center" wrapText="1"/>
    </xf>
    <xf numFmtId="3" fontId="10" fillId="48" borderId="99" xfId="3" applyNumberFormat="1" applyFont="1" applyFill="1" applyBorder="1" applyAlignment="1">
      <alignment horizontal="center" vertical="center" wrapText="1"/>
    </xf>
    <xf numFmtId="164" fontId="10" fillId="48" borderId="97" xfId="3" applyNumberFormat="1" applyFont="1" applyFill="1" applyBorder="1" applyAlignment="1">
      <alignment horizontal="center" vertical="center" wrapText="1"/>
    </xf>
    <xf numFmtId="164" fontId="10" fillId="48" borderId="99" xfId="3" applyNumberFormat="1" applyFont="1" applyFill="1" applyBorder="1" applyAlignment="1">
      <alignment horizontal="center" vertical="center" wrapText="1"/>
    </xf>
    <xf numFmtId="3" fontId="10" fillId="5" borderId="99" xfId="3" applyNumberFormat="1" applyFont="1" applyFill="1" applyBorder="1" applyAlignment="1">
      <alignment horizontal="center" vertical="center" wrapText="1"/>
    </xf>
    <xf numFmtId="3" fontId="37" fillId="3" borderId="0" xfId="2" applyNumberFormat="1" applyFont="1" applyFill="1" applyAlignment="1">
      <alignment horizontal="center" vertical="center" wrapText="1"/>
    </xf>
    <xf numFmtId="3" fontId="10" fillId="29" borderId="0" xfId="2" applyNumberFormat="1" applyFont="1" applyFill="1" applyAlignment="1">
      <alignment horizontal="center" vertical="center" wrapText="1"/>
    </xf>
    <xf numFmtId="3" fontId="22" fillId="13" borderId="0" xfId="2" applyNumberFormat="1" applyFont="1" applyFill="1" applyAlignment="1">
      <alignment horizontal="center" vertical="center" wrapText="1"/>
    </xf>
    <xf numFmtId="3" fontId="10" fillId="40" borderId="0" xfId="2" applyNumberFormat="1" applyFont="1" applyFill="1" applyAlignment="1">
      <alignment horizontal="center" vertical="center" wrapText="1"/>
    </xf>
    <xf numFmtId="0" fontId="10" fillId="8" borderId="0" xfId="0" applyFont="1" applyFill="1" applyAlignment="1">
      <alignment horizontal="center" vertical="center" wrapText="1"/>
    </xf>
    <xf numFmtId="3" fontId="10" fillId="0" borderId="0" xfId="2" applyNumberFormat="1" applyFont="1" applyAlignment="1">
      <alignment horizontal="center" vertical="center" wrapText="1"/>
    </xf>
    <xf numFmtId="164" fontId="10" fillId="40" borderId="0" xfId="2" applyNumberFormat="1" applyFont="1" applyFill="1" applyAlignment="1">
      <alignment horizontal="center" vertical="center" wrapText="1"/>
    </xf>
    <xf numFmtId="9" fontId="10" fillId="0" borderId="0" xfId="1" applyFont="1" applyFill="1" applyBorder="1" applyAlignment="1">
      <alignment horizontal="center" vertical="center" wrapText="1"/>
    </xf>
    <xf numFmtId="9" fontId="10" fillId="28" borderId="0" xfId="1" applyFont="1" applyFill="1" applyBorder="1" applyAlignment="1">
      <alignment horizontal="center" vertical="center" wrapText="1"/>
    </xf>
    <xf numFmtId="3" fontId="10" fillId="0" borderId="5" xfId="2" applyNumberFormat="1" applyFont="1" applyBorder="1" applyAlignment="1">
      <alignment horizontal="center" vertical="center" wrapText="1"/>
    </xf>
    <xf numFmtId="3" fontId="37" fillId="48" borderId="95" xfId="2" applyNumberFormat="1" applyFont="1" applyFill="1" applyBorder="1" applyAlignment="1">
      <alignment horizontal="center" vertical="center" wrapText="1"/>
    </xf>
    <xf numFmtId="3" fontId="10" fillId="29" borderId="95" xfId="2" applyNumberFormat="1" applyFont="1" applyFill="1" applyBorder="1" applyAlignment="1">
      <alignment horizontal="center" vertical="center" wrapText="1"/>
    </xf>
    <xf numFmtId="3" fontId="10" fillId="40" borderId="95" xfId="2" applyNumberFormat="1" applyFont="1" applyFill="1" applyBorder="1" applyAlignment="1">
      <alignment horizontal="center" vertical="center" wrapText="1"/>
    </xf>
    <xf numFmtId="3" fontId="10" fillId="5" borderId="95" xfId="3" applyNumberFormat="1" applyFont="1" applyFill="1" applyBorder="1" applyAlignment="1">
      <alignment horizontal="center" vertical="center" wrapText="1"/>
    </xf>
    <xf numFmtId="0" fontId="34" fillId="0" borderId="48" xfId="0" applyFont="1" applyBorder="1" applyAlignment="1">
      <alignment horizontal="center" vertical="center" wrapText="1"/>
    </xf>
    <xf numFmtId="3" fontId="10" fillId="43" borderId="95" xfId="3" applyNumberFormat="1" applyFont="1" applyFill="1" applyBorder="1" applyAlignment="1">
      <alignment horizontal="center" vertical="center" wrapText="1"/>
    </xf>
    <xf numFmtId="9" fontId="10" fillId="43" borderId="95" xfId="1" applyFont="1" applyFill="1" applyBorder="1" applyAlignment="1">
      <alignment horizontal="center" vertical="center" wrapText="1"/>
    </xf>
    <xf numFmtId="165" fontId="10" fillId="3" borderId="95" xfId="1" applyNumberFormat="1" applyFont="1" applyFill="1" applyBorder="1" applyAlignment="1">
      <alignment horizontal="center" vertical="center" wrapText="1"/>
    </xf>
    <xf numFmtId="3" fontId="10" fillId="41" borderId="95" xfId="3" applyNumberFormat="1" applyFont="1" applyFill="1" applyBorder="1" applyAlignment="1">
      <alignment horizontal="center" vertical="center" wrapText="1"/>
    </xf>
    <xf numFmtId="9" fontId="10" fillId="41" borderId="95" xfId="1" applyFont="1" applyFill="1" applyBorder="1" applyAlignment="1">
      <alignment horizontal="center" vertical="center" wrapText="1"/>
    </xf>
    <xf numFmtId="165" fontId="10" fillId="48" borderId="95" xfId="3" applyNumberFormat="1" applyFont="1" applyFill="1" applyBorder="1" applyAlignment="1">
      <alignment horizontal="center" vertical="center" wrapText="1"/>
    </xf>
    <xf numFmtId="165" fontId="10" fillId="41" borderId="95" xfId="3" applyNumberFormat="1" applyFont="1" applyFill="1" applyBorder="1" applyAlignment="1">
      <alignment horizontal="center" vertical="center" wrapText="1"/>
    </xf>
    <xf numFmtId="3" fontId="10" fillId="48" borderId="95" xfId="3" applyNumberFormat="1" applyFont="1" applyFill="1" applyBorder="1" applyAlignment="1">
      <alignment horizontal="center" vertical="center" wrapText="1"/>
    </xf>
    <xf numFmtId="3" fontId="10" fillId="48" borderId="96" xfId="3" applyNumberFormat="1" applyFont="1" applyFill="1" applyBorder="1" applyAlignment="1">
      <alignment horizontal="center" vertical="center" wrapText="1"/>
    </xf>
    <xf numFmtId="3" fontId="10" fillId="44" borderId="0" xfId="3" applyNumberFormat="1" applyFont="1" applyFill="1" applyBorder="1" applyAlignment="1">
      <alignment horizontal="center" vertical="center" wrapText="1"/>
    </xf>
    <xf numFmtId="165" fontId="10" fillId="3" borderId="0" xfId="1" applyNumberFormat="1" applyFont="1" applyFill="1" applyBorder="1" applyAlignment="1">
      <alignment horizontal="center" vertical="center" wrapText="1"/>
    </xf>
    <xf numFmtId="3" fontId="10" fillId="28" borderId="0" xfId="3" applyNumberFormat="1" applyFont="1" applyFill="1" applyBorder="1" applyAlignment="1">
      <alignment horizontal="center" vertical="center" wrapText="1"/>
    </xf>
    <xf numFmtId="165" fontId="10" fillId="48" borderId="0" xfId="3" applyNumberFormat="1" applyFont="1" applyFill="1" applyBorder="1" applyAlignment="1">
      <alignment horizontal="center" vertical="center" wrapText="1"/>
    </xf>
    <xf numFmtId="3" fontId="10" fillId="48" borderId="0" xfId="3" applyNumberFormat="1" applyFont="1" applyFill="1" applyBorder="1" applyAlignment="1">
      <alignment horizontal="center" vertical="center" wrapText="1"/>
    </xf>
    <xf numFmtId="3" fontId="10" fillId="48" borderId="5" xfId="3" applyNumberFormat="1" applyFont="1" applyFill="1" applyBorder="1" applyAlignment="1">
      <alignment horizontal="center" vertical="center" wrapText="1"/>
    </xf>
    <xf numFmtId="3" fontId="10" fillId="44" borderId="95" xfId="3" applyNumberFormat="1" applyFont="1" applyFill="1" applyBorder="1" applyAlignment="1">
      <alignment horizontal="center" vertical="center" wrapText="1"/>
    </xf>
    <xf numFmtId="3" fontId="10" fillId="28" borderId="95" xfId="3" applyNumberFormat="1" applyFont="1" applyFill="1" applyBorder="1" applyAlignment="1">
      <alignment horizontal="center" vertical="center" wrapText="1"/>
    </xf>
    <xf numFmtId="3" fontId="10" fillId="28" borderId="96" xfId="2" applyNumberFormat="1" applyFont="1" applyFill="1" applyBorder="1" applyAlignment="1">
      <alignment horizontal="center" vertical="center" wrapText="1"/>
    </xf>
    <xf numFmtId="3" fontId="10" fillId="44" borderId="97" xfId="3" applyNumberFormat="1" applyFont="1" applyFill="1" applyBorder="1" applyAlignment="1">
      <alignment horizontal="center" vertical="center" wrapText="1"/>
    </xf>
    <xf numFmtId="3" fontId="10" fillId="44" borderId="99" xfId="3" applyNumberFormat="1" applyFont="1" applyFill="1" applyBorder="1" applyAlignment="1">
      <alignment horizontal="center" vertical="center" wrapText="1"/>
    </xf>
    <xf numFmtId="9" fontId="10" fillId="0" borderId="97" xfId="1" applyFont="1" applyFill="1" applyBorder="1" applyAlignment="1">
      <alignment horizontal="center" vertical="center" wrapText="1"/>
    </xf>
    <xf numFmtId="165" fontId="10" fillId="3" borderId="97" xfId="1" applyNumberFormat="1" applyFont="1" applyFill="1" applyBorder="1" applyAlignment="1">
      <alignment horizontal="center" vertical="center" wrapText="1"/>
    </xf>
    <xf numFmtId="165" fontId="10" fillId="3" borderId="99" xfId="1" applyNumberFormat="1" applyFont="1" applyFill="1" applyBorder="1" applyAlignment="1">
      <alignment horizontal="center" vertical="center" wrapText="1"/>
    </xf>
    <xf numFmtId="3" fontId="10" fillId="48" borderId="100" xfId="3" applyNumberFormat="1" applyFont="1" applyFill="1" applyBorder="1" applyAlignment="1">
      <alignment horizontal="center" vertical="center" wrapText="1"/>
    </xf>
    <xf numFmtId="3" fontId="10" fillId="0" borderId="0" xfId="3" applyNumberFormat="1" applyFont="1" applyFill="1" applyBorder="1" applyAlignment="1">
      <alignment horizontal="center" vertical="center" wrapText="1"/>
    </xf>
    <xf numFmtId="3" fontId="10" fillId="44" borderId="2" xfId="3" applyNumberFormat="1" applyFont="1" applyFill="1" applyBorder="1" applyAlignment="1">
      <alignment horizontal="center" vertical="center" wrapText="1"/>
    </xf>
    <xf numFmtId="9" fontId="10" fillId="0" borderId="2" xfId="1" applyFont="1" applyFill="1" applyBorder="1" applyAlignment="1">
      <alignment horizontal="center" vertical="center" wrapText="1"/>
    </xf>
    <xf numFmtId="165" fontId="10" fillId="3" borderId="2" xfId="1" applyNumberFormat="1" applyFont="1" applyFill="1" applyBorder="1" applyAlignment="1">
      <alignment horizontal="center" vertical="center" wrapText="1"/>
    </xf>
    <xf numFmtId="3" fontId="10" fillId="28" borderId="2" xfId="3" applyNumberFormat="1" applyFont="1" applyFill="1" applyBorder="1" applyAlignment="1">
      <alignment horizontal="center" vertical="center" wrapText="1"/>
    </xf>
    <xf numFmtId="165" fontId="10" fillId="48" borderId="2" xfId="3" applyNumberFormat="1" applyFont="1" applyFill="1" applyBorder="1" applyAlignment="1">
      <alignment horizontal="center" vertical="center" wrapText="1"/>
    </xf>
    <xf numFmtId="3" fontId="10" fillId="48" borderId="2" xfId="3" applyNumberFormat="1" applyFont="1" applyFill="1" applyBorder="1" applyAlignment="1">
      <alignment horizontal="center" vertical="center" wrapText="1"/>
    </xf>
    <xf numFmtId="3" fontId="10" fillId="28" borderId="7" xfId="2" applyNumberFormat="1" applyFont="1" applyFill="1" applyBorder="1" applyAlignment="1">
      <alignment horizontal="center" vertical="center" wrapText="1"/>
    </xf>
    <xf numFmtId="10" fontId="10" fillId="3" borderId="97" xfId="1" applyNumberFormat="1" applyFont="1" applyFill="1" applyBorder="1" applyAlignment="1">
      <alignment horizontal="center" vertical="center" wrapText="1"/>
    </xf>
    <xf numFmtId="10" fontId="10" fillId="3" borderId="99" xfId="1" applyNumberFormat="1" applyFont="1" applyFill="1" applyBorder="1" applyAlignment="1">
      <alignment horizontal="center" vertical="center" wrapText="1"/>
    </xf>
    <xf numFmtId="165" fontId="10" fillId="48" borderId="99" xfId="3" applyNumberFormat="1" applyFont="1" applyFill="1" applyBorder="1" applyAlignment="1">
      <alignment horizontal="center" vertical="center" wrapText="1"/>
    </xf>
    <xf numFmtId="9" fontId="10" fillId="41" borderId="97" xfId="1" applyFont="1" applyFill="1" applyBorder="1" applyAlignment="1">
      <alignment horizontal="center" vertical="center" wrapText="1"/>
    </xf>
    <xf numFmtId="3" fontId="10" fillId="28" borderId="99" xfId="3" applyNumberFormat="1" applyFont="1" applyFill="1" applyBorder="1" applyAlignment="1">
      <alignment horizontal="center" vertical="center" wrapText="1"/>
    </xf>
    <xf numFmtId="3" fontId="10" fillId="42" borderId="99" xfId="3" applyNumberFormat="1" applyFont="1" applyFill="1" applyBorder="1" applyAlignment="1">
      <alignment horizontal="center" vertical="center" wrapText="1"/>
    </xf>
    <xf numFmtId="3" fontId="10" fillId="0" borderId="95" xfId="3" applyNumberFormat="1" applyFont="1" applyFill="1" applyBorder="1" applyAlignment="1">
      <alignment horizontal="center" vertical="center" wrapText="1"/>
    </xf>
    <xf numFmtId="3" fontId="10" fillId="0" borderId="2" xfId="3" applyNumberFormat="1" applyFont="1" applyFill="1" applyBorder="1" applyAlignment="1">
      <alignment horizontal="center" vertical="center" wrapText="1"/>
    </xf>
    <xf numFmtId="10" fontId="10" fillId="0" borderId="2" xfId="1" applyNumberFormat="1" applyFont="1" applyFill="1" applyBorder="1" applyAlignment="1">
      <alignment horizontal="center" vertical="center" wrapText="1"/>
    </xf>
    <xf numFmtId="3" fontId="10" fillId="12" borderId="2" xfId="3" applyNumberFormat="1" applyFont="1" applyFill="1" applyBorder="1" applyAlignment="1">
      <alignment horizontal="center" vertical="center" wrapText="1"/>
    </xf>
    <xf numFmtId="3" fontId="10" fillId="13" borderId="2" xfId="3" applyNumberFormat="1" applyFont="1" applyFill="1" applyBorder="1" applyAlignment="1">
      <alignment horizontal="center" vertical="center" wrapText="1"/>
    </xf>
    <xf numFmtId="3" fontId="10" fillId="3" borderId="2" xfId="3" applyNumberFormat="1" applyFont="1" applyFill="1" applyBorder="1" applyAlignment="1">
      <alignment horizontal="center" vertical="center" wrapText="1"/>
    </xf>
    <xf numFmtId="3" fontId="10" fillId="3" borderId="7" xfId="3" applyNumberFormat="1" applyFont="1" applyFill="1" applyBorder="1" applyAlignment="1">
      <alignment horizontal="center" vertical="center" wrapText="1"/>
    </xf>
    <xf numFmtId="3" fontId="10" fillId="12" borderId="95" xfId="3" applyNumberFormat="1" applyFont="1" applyFill="1" applyBorder="1" applyAlignment="1">
      <alignment horizontal="center" vertical="center" wrapText="1"/>
    </xf>
    <xf numFmtId="3" fontId="10" fillId="13" borderId="95" xfId="3" applyNumberFormat="1" applyFont="1" applyFill="1" applyBorder="1" applyAlignment="1">
      <alignment horizontal="center" vertical="center" wrapText="1"/>
    </xf>
    <xf numFmtId="3" fontId="10" fillId="3" borderId="95" xfId="3" applyNumberFormat="1" applyFont="1" applyFill="1" applyBorder="1" applyAlignment="1">
      <alignment horizontal="center" vertical="center" wrapText="1"/>
    </xf>
    <xf numFmtId="3" fontId="10" fillId="3" borderId="96" xfId="3" applyNumberFormat="1" applyFont="1" applyFill="1" applyBorder="1" applyAlignment="1">
      <alignment horizontal="center" vertical="center" wrapText="1"/>
    </xf>
    <xf numFmtId="165" fontId="10" fillId="0" borderId="95" xfId="1" applyNumberFormat="1" applyFont="1" applyFill="1" applyBorder="1" applyAlignment="1">
      <alignment horizontal="center" vertical="center" wrapText="1"/>
    </xf>
    <xf numFmtId="3" fontId="10" fillId="12" borderId="176" xfId="3" applyNumberFormat="1" applyFont="1" applyFill="1" applyBorder="1" applyAlignment="1">
      <alignment horizontal="center" vertical="center" wrapText="1"/>
    </xf>
    <xf numFmtId="3" fontId="10" fillId="13" borderId="176" xfId="3" applyNumberFormat="1" applyFont="1" applyFill="1" applyBorder="1" applyAlignment="1">
      <alignment horizontal="center" vertical="center" wrapText="1"/>
    </xf>
    <xf numFmtId="3" fontId="10" fillId="3" borderId="176" xfId="3" applyNumberFormat="1" applyFont="1" applyFill="1" applyBorder="1" applyAlignment="1">
      <alignment horizontal="center" vertical="center" wrapText="1"/>
    </xf>
    <xf numFmtId="9" fontId="10" fillId="28" borderId="176" xfId="1" applyFont="1" applyFill="1" applyBorder="1" applyAlignment="1">
      <alignment horizontal="center" vertical="center" wrapText="1"/>
    </xf>
    <xf numFmtId="3" fontId="10" fillId="3" borderId="177" xfId="3" applyNumberFormat="1" applyFont="1" applyFill="1" applyBorder="1" applyAlignment="1">
      <alignment horizontal="center" vertical="center" wrapText="1"/>
    </xf>
    <xf numFmtId="3" fontId="10" fillId="13" borderId="178" xfId="3" applyNumberFormat="1" applyFont="1" applyFill="1" applyBorder="1" applyAlignment="1">
      <alignment horizontal="center" vertical="center" wrapText="1"/>
    </xf>
    <xf numFmtId="9" fontId="10" fillId="3" borderId="178" xfId="1" applyFont="1" applyFill="1" applyBorder="1" applyAlignment="1">
      <alignment horizontal="center" vertical="center" wrapText="1"/>
    </xf>
    <xf numFmtId="9" fontId="10" fillId="5" borderId="178" xfId="3" applyNumberFormat="1" applyFont="1" applyFill="1" applyBorder="1" applyAlignment="1">
      <alignment horizontal="center" vertical="center" wrapText="1"/>
    </xf>
    <xf numFmtId="9" fontId="10" fillId="3" borderId="101" xfId="1" applyFont="1" applyFill="1" applyBorder="1" applyAlignment="1">
      <alignment horizontal="center" vertical="center" wrapText="1"/>
    </xf>
    <xf numFmtId="3" fontId="10" fillId="28" borderId="179" xfId="2" applyNumberFormat="1" applyFont="1" applyFill="1" applyBorder="1" applyAlignment="1">
      <alignment horizontal="center" vertical="center" wrapText="1"/>
    </xf>
    <xf numFmtId="9" fontId="10" fillId="3" borderId="100" xfId="1" applyFont="1" applyFill="1" applyBorder="1" applyAlignment="1">
      <alignment horizontal="center" vertical="center" wrapText="1"/>
    </xf>
    <xf numFmtId="9" fontId="10" fillId="3" borderId="176" xfId="1" applyFont="1" applyFill="1" applyBorder="1" applyAlignment="1">
      <alignment horizontal="center" vertical="center" wrapText="1"/>
    </xf>
    <xf numFmtId="9" fontId="10" fillId="3" borderId="176" xfId="3" applyNumberFormat="1" applyFont="1" applyFill="1" applyBorder="1" applyAlignment="1">
      <alignment horizontal="center" vertical="center" wrapText="1"/>
    </xf>
    <xf numFmtId="3" fontId="10" fillId="28" borderId="177" xfId="2" applyNumberFormat="1" applyFont="1" applyFill="1" applyBorder="1" applyAlignment="1">
      <alignment horizontal="center" vertical="center" wrapText="1"/>
    </xf>
    <xf numFmtId="9" fontId="10" fillId="3" borderId="7" xfId="1" applyFont="1" applyFill="1" applyBorder="1" applyAlignment="1">
      <alignment horizontal="center" vertical="center" wrapText="1"/>
    </xf>
    <xf numFmtId="9" fontId="10" fillId="3" borderId="96" xfId="1" applyFont="1" applyFill="1" applyBorder="1" applyAlignment="1">
      <alignment horizontal="center" vertical="center" wrapText="1"/>
    </xf>
    <xf numFmtId="9" fontId="10" fillId="13" borderId="97" xfId="1" applyFont="1" applyFill="1" applyBorder="1" applyAlignment="1">
      <alignment horizontal="center" vertical="center" wrapText="1"/>
    </xf>
    <xf numFmtId="9" fontId="10" fillId="13" borderId="176" xfId="1" applyFont="1" applyFill="1" applyBorder="1" applyAlignment="1">
      <alignment horizontal="center" vertical="center" wrapText="1"/>
    </xf>
    <xf numFmtId="9" fontId="10" fillId="3" borderId="177" xfId="1" applyFont="1" applyFill="1" applyBorder="1" applyAlignment="1">
      <alignment horizontal="center" vertical="center" wrapText="1"/>
    </xf>
    <xf numFmtId="165" fontId="10" fillId="13" borderId="97" xfId="3" applyNumberFormat="1" applyFont="1" applyFill="1" applyBorder="1" applyAlignment="1">
      <alignment horizontal="center" vertical="center" wrapText="1"/>
    </xf>
    <xf numFmtId="165" fontId="10" fillId="13" borderId="176" xfId="3" applyNumberFormat="1" applyFont="1" applyFill="1" applyBorder="1" applyAlignment="1">
      <alignment horizontal="center" vertical="center" wrapText="1"/>
    </xf>
    <xf numFmtId="3" fontId="10" fillId="13" borderId="168" xfId="3" applyNumberFormat="1" applyFont="1" applyFill="1" applyBorder="1" applyAlignment="1">
      <alignment horizontal="center" vertical="center" wrapText="1"/>
    </xf>
    <xf numFmtId="9" fontId="10" fillId="3" borderId="168" xfId="1" applyFont="1" applyFill="1" applyBorder="1" applyAlignment="1">
      <alignment horizontal="center" vertical="center" wrapText="1"/>
    </xf>
    <xf numFmtId="9" fontId="10" fillId="13" borderId="168" xfId="3" applyNumberFormat="1" applyFont="1" applyFill="1" applyBorder="1" applyAlignment="1">
      <alignment horizontal="center" vertical="center" wrapText="1"/>
    </xf>
    <xf numFmtId="9" fontId="10" fillId="3" borderId="167" xfId="1" applyFont="1" applyFill="1" applyBorder="1" applyAlignment="1">
      <alignment horizontal="center" vertical="center" wrapText="1"/>
    </xf>
    <xf numFmtId="0" fontId="34" fillId="25" borderId="0" xfId="0" applyFont="1" applyFill="1" applyAlignment="1">
      <alignment horizontal="center" vertical="center" wrapText="1"/>
    </xf>
    <xf numFmtId="164" fontId="10" fillId="40" borderId="99" xfId="3" applyNumberFormat="1" applyFont="1" applyFill="1" applyBorder="1" applyAlignment="1">
      <alignment horizontal="center" vertical="center" wrapText="1"/>
    </xf>
    <xf numFmtId="164" fontId="10" fillId="40" borderId="102" xfId="3" applyNumberFormat="1" applyFont="1" applyFill="1" applyBorder="1" applyAlignment="1">
      <alignment horizontal="center" vertical="center" wrapText="1"/>
    </xf>
    <xf numFmtId="3" fontId="10" fillId="28" borderId="97" xfId="3" applyNumberFormat="1" applyFont="1" applyFill="1" applyBorder="1" applyAlignment="1">
      <alignment horizontal="center" vertical="center" wrapText="1"/>
    </xf>
    <xf numFmtId="3" fontId="10" fillId="29" borderId="99" xfId="3" applyNumberFormat="1" applyFont="1" applyFill="1" applyBorder="1" applyAlignment="1">
      <alignment horizontal="center" vertical="center" wrapText="1"/>
    </xf>
    <xf numFmtId="9" fontId="10" fillId="30" borderId="97" xfId="1" applyFont="1" applyFill="1" applyBorder="1" applyAlignment="1">
      <alignment horizontal="center" vertical="center" wrapText="1"/>
    </xf>
    <xf numFmtId="9" fontId="10" fillId="39" borderId="99" xfId="1" applyFont="1" applyFill="1" applyBorder="1" applyAlignment="1">
      <alignment horizontal="center" vertical="center" wrapText="1"/>
    </xf>
    <xf numFmtId="3" fontId="34" fillId="30" borderId="97" xfId="3" applyNumberFormat="1" applyFont="1" applyFill="1" applyBorder="1" applyAlignment="1">
      <alignment horizontal="center" vertical="center" wrapText="1"/>
    </xf>
    <xf numFmtId="3" fontId="10" fillId="30" borderId="100" xfId="3" applyNumberFormat="1" applyFont="1" applyFill="1" applyBorder="1" applyAlignment="1">
      <alignment horizontal="center" vertical="center" wrapText="1"/>
    </xf>
    <xf numFmtId="0" fontId="58" fillId="3" borderId="0" xfId="0" applyFont="1" applyFill="1" applyAlignment="1">
      <alignment horizontal="center" vertical="center" wrapText="1"/>
    </xf>
    <xf numFmtId="0" fontId="12" fillId="0" borderId="0" xfId="0" applyFont="1" applyAlignment="1">
      <alignment horizontal="center" vertical="center" wrapText="1"/>
    </xf>
    <xf numFmtId="0" fontId="10" fillId="3" borderId="180" xfId="2" applyFont="1" applyFill="1" applyBorder="1" applyAlignment="1">
      <alignment horizontal="center" vertical="center" wrapText="1"/>
    </xf>
    <xf numFmtId="2" fontId="10" fillId="3" borderId="0" xfId="0" applyNumberFormat="1" applyFont="1" applyFill="1" applyAlignment="1">
      <alignment horizontal="center" vertical="center" wrapText="1"/>
    </xf>
    <xf numFmtId="0" fontId="58" fillId="3" borderId="0" xfId="0" applyFont="1" applyFill="1" applyAlignment="1">
      <alignment horizontal="left" vertical="center" wrapText="1"/>
    </xf>
    <xf numFmtId="2" fontId="58" fillId="3" borderId="0" xfId="0" applyNumberFormat="1" applyFont="1" applyFill="1" applyAlignment="1">
      <alignment vertical="center" wrapText="1"/>
    </xf>
    <xf numFmtId="4" fontId="58" fillId="3" borderId="0" xfId="0" applyNumberFormat="1" applyFont="1" applyFill="1" applyAlignment="1">
      <alignment vertical="center" wrapText="1"/>
    </xf>
    <xf numFmtId="3" fontId="37" fillId="0" borderId="95" xfId="2" applyNumberFormat="1" applyFont="1" applyBorder="1" applyAlignment="1">
      <alignment horizontal="center" vertical="center" wrapText="1"/>
    </xf>
    <xf numFmtId="3" fontId="37" fillId="0" borderId="2" xfId="2" applyNumberFormat="1" applyFont="1" applyBorder="1" applyAlignment="1">
      <alignment horizontal="center" vertical="center" wrapText="1"/>
    </xf>
    <xf numFmtId="3" fontId="37" fillId="0" borderId="97" xfId="3" applyNumberFormat="1" applyFont="1" applyFill="1" applyBorder="1" applyAlignment="1">
      <alignment horizontal="center" vertical="center" wrapText="1"/>
    </xf>
    <xf numFmtId="3" fontId="37" fillId="0" borderId="99" xfId="3" applyNumberFormat="1" applyFont="1" applyFill="1" applyBorder="1" applyAlignment="1">
      <alignment horizontal="center" vertical="center" wrapText="1"/>
    </xf>
    <xf numFmtId="0" fontId="16" fillId="7" borderId="10" xfId="9" applyFont="1" applyFill="1" applyBorder="1" applyAlignment="1">
      <alignment horizontal="center" vertical="center"/>
    </xf>
    <xf numFmtId="0" fontId="16" fillId="7" borderId="11" xfId="9" applyFont="1" applyFill="1" applyBorder="1" applyAlignment="1">
      <alignment horizontal="center" vertical="center"/>
    </xf>
    <xf numFmtId="3" fontId="10" fillId="28" borderId="103" xfId="2" applyNumberFormat="1" applyFont="1" applyFill="1" applyBorder="1" applyAlignment="1">
      <alignment horizontal="center" vertical="center" wrapText="1"/>
    </xf>
    <xf numFmtId="3" fontId="10" fillId="28" borderId="98" xfId="2" applyNumberFormat="1" applyFont="1" applyFill="1" applyBorder="1" applyAlignment="1">
      <alignment horizontal="center" vertical="center" wrapText="1"/>
    </xf>
    <xf numFmtId="3" fontId="10" fillId="28" borderId="99" xfId="2" applyNumberFormat="1" applyFont="1" applyFill="1" applyBorder="1" applyAlignment="1">
      <alignment horizontal="center" vertical="center" wrapText="1"/>
    </xf>
    <xf numFmtId="9" fontId="10" fillId="30" borderId="103" xfId="1" applyFont="1" applyFill="1" applyBorder="1" applyAlignment="1">
      <alignment horizontal="center" vertical="center" wrapText="1"/>
    </xf>
    <xf numFmtId="9" fontId="10" fillId="30" borderId="98" xfId="1" applyFont="1" applyFill="1" applyBorder="1" applyAlignment="1">
      <alignment horizontal="center" vertical="center" wrapText="1"/>
    </xf>
    <xf numFmtId="9" fontId="10" fillId="30" borderId="99" xfId="1" applyFont="1" applyFill="1" applyBorder="1" applyAlignment="1">
      <alignment horizontal="center" vertical="center" wrapText="1"/>
    </xf>
    <xf numFmtId="9" fontId="10" fillId="13" borderId="99" xfId="2" applyNumberFormat="1" applyFont="1" applyFill="1" applyBorder="1" applyAlignment="1">
      <alignment horizontal="center" vertical="center" wrapText="1"/>
    </xf>
    <xf numFmtId="1" fontId="10" fillId="30" borderId="103" xfId="2" applyNumberFormat="1" applyFont="1" applyFill="1" applyBorder="1" applyAlignment="1">
      <alignment horizontal="center" vertical="center" wrapText="1"/>
    </xf>
    <xf numFmtId="1" fontId="10" fillId="30" borderId="98" xfId="2" applyNumberFormat="1" applyFont="1" applyFill="1" applyBorder="1" applyAlignment="1">
      <alignment horizontal="center" vertical="center" wrapText="1"/>
    </xf>
    <xf numFmtId="1" fontId="10" fillId="30" borderId="99" xfId="2" applyNumberFormat="1" applyFont="1" applyFill="1" applyBorder="1" applyAlignment="1">
      <alignment horizontal="center" vertical="center" wrapText="1"/>
    </xf>
    <xf numFmtId="1" fontId="34" fillId="30" borderId="103" xfId="2" applyNumberFormat="1" applyFont="1" applyFill="1" applyBorder="1" applyAlignment="1">
      <alignment horizontal="center" vertical="center" wrapText="1"/>
    </xf>
    <xf numFmtId="3" fontId="34" fillId="30" borderId="98" xfId="2" applyNumberFormat="1" applyFont="1" applyFill="1" applyBorder="1" applyAlignment="1">
      <alignment horizontal="center" vertical="center" wrapText="1"/>
    </xf>
    <xf numFmtId="1" fontId="34" fillId="30" borderId="98" xfId="2" applyNumberFormat="1" applyFont="1" applyFill="1" applyBorder="1" applyAlignment="1">
      <alignment horizontal="center" vertical="center" wrapText="1"/>
    </xf>
    <xf numFmtId="1" fontId="34" fillId="30" borderId="99" xfId="2" applyNumberFormat="1" applyFont="1" applyFill="1" applyBorder="1" applyAlignment="1">
      <alignment horizontal="center" vertical="center" wrapText="1"/>
    </xf>
    <xf numFmtId="1" fontId="10" fillId="30" borderId="104" xfId="2" applyNumberFormat="1" applyFont="1" applyFill="1" applyBorder="1" applyAlignment="1">
      <alignment horizontal="center" vertical="center" wrapText="1"/>
    </xf>
    <xf numFmtId="3" fontId="10" fillId="30" borderId="101" xfId="2" applyNumberFormat="1" applyFont="1" applyFill="1" applyBorder="1" applyAlignment="1">
      <alignment horizontal="center" vertical="center" wrapText="1"/>
    </xf>
    <xf numFmtId="1" fontId="10" fillId="30" borderId="101" xfId="2" applyNumberFormat="1" applyFont="1" applyFill="1" applyBorder="1" applyAlignment="1">
      <alignment horizontal="center" vertical="center" wrapText="1"/>
    </xf>
    <xf numFmtId="1" fontId="10" fillId="30" borderId="102" xfId="2" applyNumberFormat="1" applyFont="1" applyFill="1" applyBorder="1" applyAlignment="1">
      <alignment horizontal="center" vertical="center" wrapText="1"/>
    </xf>
    <xf numFmtId="9" fontId="10" fillId="0" borderId="103" xfId="1" applyFont="1" applyFill="1" applyBorder="1" applyAlignment="1">
      <alignment horizontal="center" vertical="center" wrapText="1"/>
    </xf>
    <xf numFmtId="9" fontId="10" fillId="0" borderId="98" xfId="1" applyFont="1" applyFill="1" applyBorder="1" applyAlignment="1">
      <alignment horizontal="center" vertical="center" wrapText="1"/>
    </xf>
    <xf numFmtId="165" fontId="10" fillId="28" borderId="103" xfId="2" applyNumberFormat="1" applyFont="1" applyFill="1" applyBorder="1" applyAlignment="1">
      <alignment horizontal="center" vertical="center" wrapText="1"/>
    </xf>
    <xf numFmtId="165" fontId="10" fillId="28" borderId="98" xfId="2" applyNumberFormat="1" applyFont="1" applyFill="1" applyBorder="1" applyAlignment="1">
      <alignment horizontal="center" vertical="center" wrapText="1"/>
    </xf>
    <xf numFmtId="165" fontId="10" fillId="28" borderId="99" xfId="2" applyNumberFormat="1" applyFont="1" applyFill="1" applyBorder="1" applyAlignment="1">
      <alignment horizontal="center" vertical="center" wrapText="1"/>
    </xf>
    <xf numFmtId="3" fontId="10" fillId="29" borderId="103" xfId="2" applyNumberFormat="1" applyFont="1" applyFill="1" applyBorder="1" applyAlignment="1">
      <alignment horizontal="center" vertical="center" wrapText="1"/>
    </xf>
    <xf numFmtId="0" fontId="10" fillId="8" borderId="169" xfId="0" applyFont="1" applyFill="1" applyBorder="1" applyAlignment="1">
      <alignment horizontal="center" vertical="center" wrapText="1"/>
    </xf>
    <xf numFmtId="3" fontId="10" fillId="3" borderId="169" xfId="2" applyNumberFormat="1" applyFont="1" applyFill="1" applyBorder="1" applyAlignment="1">
      <alignment horizontal="center" vertical="center" wrapText="1"/>
    </xf>
    <xf numFmtId="3" fontId="10" fillId="28" borderId="169" xfId="2" applyNumberFormat="1" applyFont="1" applyFill="1" applyBorder="1" applyAlignment="1">
      <alignment horizontal="center" vertical="center" wrapText="1"/>
    </xf>
    <xf numFmtId="9" fontId="10" fillId="3" borderId="169" xfId="1" applyFont="1" applyFill="1" applyBorder="1" applyAlignment="1">
      <alignment horizontal="center" vertical="center" wrapText="1"/>
    </xf>
    <xf numFmtId="9" fontId="10" fillId="0" borderId="169" xfId="1" applyFont="1" applyFill="1" applyBorder="1" applyAlignment="1">
      <alignment horizontal="center" vertical="center" wrapText="1"/>
    </xf>
    <xf numFmtId="165" fontId="10" fillId="28" borderId="169" xfId="2" applyNumberFormat="1" applyFont="1" applyFill="1" applyBorder="1" applyAlignment="1">
      <alignment horizontal="center" vertical="center" wrapText="1"/>
    </xf>
    <xf numFmtId="3" fontId="10" fillId="29" borderId="169" xfId="2" applyNumberFormat="1" applyFont="1" applyFill="1" applyBorder="1" applyAlignment="1">
      <alignment horizontal="center" vertical="center" wrapText="1"/>
    </xf>
    <xf numFmtId="3" fontId="10" fillId="28" borderId="170" xfId="2" applyNumberFormat="1" applyFont="1" applyFill="1" applyBorder="1" applyAlignment="1">
      <alignment horizontal="center" vertical="center" wrapText="1"/>
    </xf>
    <xf numFmtId="165" fontId="10" fillId="3" borderId="103" xfId="1" applyNumberFormat="1" applyFont="1" applyFill="1" applyBorder="1" applyAlignment="1">
      <alignment horizontal="center" vertical="center" wrapText="1"/>
    </xf>
    <xf numFmtId="165" fontId="10" fillId="3" borderId="98" xfId="1" applyNumberFormat="1" applyFont="1" applyFill="1" applyBorder="1" applyAlignment="1">
      <alignment horizontal="center" vertical="center" wrapText="1"/>
    </xf>
    <xf numFmtId="3" fontId="10" fillId="41" borderId="103" xfId="2" applyNumberFormat="1" applyFont="1" applyFill="1" applyBorder="1" applyAlignment="1">
      <alignment horizontal="center" vertical="center" wrapText="1"/>
    </xf>
    <xf numFmtId="3" fontId="10" fillId="41" borderId="98" xfId="2" applyNumberFormat="1" applyFont="1" applyFill="1" applyBorder="1" applyAlignment="1">
      <alignment horizontal="center" vertical="center" wrapText="1"/>
    </xf>
    <xf numFmtId="3" fontId="10" fillId="41" borderId="99" xfId="2" applyNumberFormat="1" applyFont="1" applyFill="1" applyBorder="1" applyAlignment="1">
      <alignment horizontal="center" vertical="center" wrapText="1"/>
    </xf>
    <xf numFmtId="9" fontId="10" fillId="41" borderId="103" xfId="1" applyFont="1" applyFill="1" applyBorder="1" applyAlignment="1">
      <alignment horizontal="center" vertical="center" wrapText="1"/>
    </xf>
    <xf numFmtId="9" fontId="10" fillId="41" borderId="98" xfId="1" applyFont="1" applyFill="1" applyBorder="1" applyAlignment="1">
      <alignment horizontal="center" vertical="center" wrapText="1"/>
    </xf>
    <xf numFmtId="9" fontId="10" fillId="41" borderId="99" xfId="1" applyFont="1" applyFill="1" applyBorder="1" applyAlignment="1">
      <alignment horizontal="center" vertical="center" wrapText="1"/>
    </xf>
    <xf numFmtId="9" fontId="10" fillId="28" borderId="103" xfId="1" applyFont="1" applyFill="1" applyBorder="1" applyAlignment="1">
      <alignment horizontal="center" vertical="center" wrapText="1"/>
    </xf>
    <xf numFmtId="9" fontId="10" fillId="28" borderId="98" xfId="1" applyFont="1" applyFill="1" applyBorder="1" applyAlignment="1">
      <alignment horizontal="center" vertical="center" wrapText="1"/>
    </xf>
    <xf numFmtId="9" fontId="10" fillId="28" borderId="99" xfId="1" applyFont="1" applyFill="1" applyBorder="1" applyAlignment="1">
      <alignment horizontal="center" vertical="center" wrapText="1"/>
    </xf>
    <xf numFmtId="3" fontId="10" fillId="41" borderId="104" xfId="2" applyNumberFormat="1" applyFont="1" applyFill="1" applyBorder="1" applyAlignment="1">
      <alignment horizontal="center" vertical="center" wrapText="1"/>
    </xf>
    <xf numFmtId="3" fontId="10" fillId="12" borderId="181" xfId="3" applyNumberFormat="1" applyFont="1" applyFill="1" applyBorder="1" applyAlignment="1">
      <alignment horizontal="center" vertical="center" wrapText="1"/>
    </xf>
    <xf numFmtId="3" fontId="10" fillId="13" borderId="181" xfId="3" applyNumberFormat="1" applyFont="1" applyFill="1" applyBorder="1" applyAlignment="1">
      <alignment horizontal="center" vertical="center" wrapText="1"/>
    </xf>
    <xf numFmtId="3" fontId="10" fillId="3" borderId="181" xfId="3" applyNumberFormat="1" applyFont="1" applyFill="1" applyBorder="1" applyAlignment="1">
      <alignment horizontal="center" vertical="center" wrapText="1"/>
    </xf>
    <xf numFmtId="9" fontId="10" fillId="3" borderId="181" xfId="1" applyFont="1" applyFill="1" applyBorder="1" applyAlignment="1">
      <alignment horizontal="center" vertical="center" wrapText="1"/>
    </xf>
    <xf numFmtId="3" fontId="10" fillId="3" borderId="182" xfId="3" applyNumberFormat="1" applyFont="1" applyFill="1" applyBorder="1" applyAlignment="1">
      <alignment horizontal="center" vertical="center" wrapText="1"/>
    </xf>
    <xf numFmtId="3" fontId="10" fillId="12" borderId="107" xfId="3" applyNumberFormat="1" applyFont="1" applyFill="1" applyBorder="1" applyAlignment="1">
      <alignment horizontal="center" vertical="center" wrapText="1"/>
    </xf>
    <xf numFmtId="3" fontId="10" fillId="13" borderId="107" xfId="3" applyNumberFormat="1" applyFont="1" applyFill="1" applyBorder="1" applyAlignment="1">
      <alignment horizontal="center" vertical="center" wrapText="1"/>
    </xf>
    <xf numFmtId="3" fontId="10" fillId="3" borderId="107" xfId="3" applyNumberFormat="1" applyFont="1" applyFill="1" applyBorder="1" applyAlignment="1">
      <alignment horizontal="center" vertical="center" wrapText="1"/>
    </xf>
    <xf numFmtId="3" fontId="10" fillId="3" borderId="109" xfId="3" applyNumberFormat="1" applyFont="1" applyFill="1" applyBorder="1" applyAlignment="1">
      <alignment horizontal="center" vertical="center" wrapText="1"/>
    </xf>
    <xf numFmtId="3" fontId="10" fillId="13" borderId="130" xfId="3" applyNumberFormat="1" applyFont="1" applyFill="1" applyBorder="1" applyAlignment="1">
      <alignment horizontal="center" vertical="center" wrapText="1"/>
    </xf>
    <xf numFmtId="9" fontId="10" fillId="5" borderId="130" xfId="3" applyNumberFormat="1" applyFont="1" applyFill="1" applyBorder="1" applyAlignment="1">
      <alignment horizontal="center" vertical="center" wrapText="1"/>
    </xf>
    <xf numFmtId="3" fontId="10" fillId="13" borderId="103" xfId="3" applyNumberFormat="1" applyFont="1" applyFill="1" applyBorder="1" applyAlignment="1">
      <alignment horizontal="center" vertical="center" wrapText="1"/>
    </xf>
    <xf numFmtId="9" fontId="10" fillId="3" borderId="104" xfId="1" applyFont="1" applyFill="1" applyBorder="1" applyAlignment="1">
      <alignment horizontal="center" vertical="center" wrapText="1"/>
    </xf>
    <xf numFmtId="9" fontId="10" fillId="5" borderId="176" xfId="3" applyNumberFormat="1" applyFont="1" applyFill="1" applyBorder="1" applyAlignment="1">
      <alignment horizontal="center" vertical="center" wrapText="1"/>
    </xf>
    <xf numFmtId="3" fontId="10" fillId="13" borderId="183" xfId="2" applyNumberFormat="1" applyFont="1" applyFill="1" applyBorder="1" applyAlignment="1">
      <alignment horizontal="center" vertical="center" wrapText="1"/>
    </xf>
    <xf numFmtId="9" fontId="10" fillId="3" borderId="183" xfId="1" applyFont="1" applyFill="1" applyBorder="1" applyAlignment="1">
      <alignment horizontal="center" vertical="center" wrapText="1"/>
    </xf>
    <xf numFmtId="9" fontId="10" fillId="40" borderId="184" xfId="1" applyFont="1" applyFill="1" applyBorder="1" applyAlignment="1">
      <alignment horizontal="center" vertical="center" wrapText="1"/>
    </xf>
    <xf numFmtId="9" fontId="10" fillId="41" borderId="101" xfId="1" applyFont="1" applyFill="1" applyBorder="1" applyAlignment="1">
      <alignment horizontal="center" vertical="center" wrapText="1"/>
    </xf>
    <xf numFmtId="9" fontId="10" fillId="40" borderId="101" xfId="1" applyFont="1" applyFill="1" applyBorder="1" applyAlignment="1">
      <alignment horizontal="center" vertical="center" wrapText="1"/>
    </xf>
    <xf numFmtId="9" fontId="10" fillId="41" borderId="102" xfId="1" applyFont="1" applyFill="1" applyBorder="1" applyAlignment="1">
      <alignment horizontal="center" vertical="center" wrapText="1"/>
    </xf>
    <xf numFmtId="9" fontId="10" fillId="3" borderId="102" xfId="1" applyFont="1" applyFill="1" applyBorder="1" applyAlignment="1">
      <alignment horizontal="center" vertical="center" wrapText="1"/>
    </xf>
    <xf numFmtId="9" fontId="10" fillId="13" borderId="181" xfId="1" applyFont="1" applyFill="1" applyBorder="1" applyAlignment="1">
      <alignment horizontal="center" vertical="center" wrapText="1"/>
    </xf>
    <xf numFmtId="9" fontId="10" fillId="3" borderId="182" xfId="1" applyFont="1" applyFill="1" applyBorder="1" applyAlignment="1">
      <alignment horizontal="center" vertical="center" wrapText="1"/>
    </xf>
    <xf numFmtId="9" fontId="10" fillId="3" borderId="109" xfId="1" applyFont="1" applyFill="1" applyBorder="1" applyAlignment="1">
      <alignment horizontal="center" vertical="center" wrapText="1"/>
    </xf>
    <xf numFmtId="165" fontId="10" fillId="13" borderId="103" xfId="1" applyNumberFormat="1" applyFont="1" applyFill="1" applyBorder="1" applyAlignment="1">
      <alignment horizontal="center" vertical="center" wrapText="1"/>
    </xf>
    <xf numFmtId="165" fontId="10" fillId="13" borderId="98" xfId="1" applyNumberFormat="1" applyFont="1" applyFill="1" applyBorder="1" applyAlignment="1">
      <alignment horizontal="center" vertical="center" wrapText="1"/>
    </xf>
    <xf numFmtId="165" fontId="10" fillId="13" borderId="99" xfId="1" applyNumberFormat="1" applyFont="1" applyFill="1" applyBorder="1" applyAlignment="1">
      <alignment horizontal="center" vertical="center" wrapText="1"/>
    </xf>
    <xf numFmtId="9" fontId="10" fillId="13" borderId="103" xfId="1" applyFont="1" applyFill="1" applyBorder="1" applyAlignment="1">
      <alignment horizontal="center" vertical="center" wrapText="1"/>
    </xf>
    <xf numFmtId="9" fontId="10" fillId="13" borderId="98" xfId="1" applyFont="1" applyFill="1" applyBorder="1" applyAlignment="1">
      <alignment horizontal="center" vertical="center" wrapText="1"/>
    </xf>
    <xf numFmtId="9" fontId="10" fillId="13" borderId="99" xfId="1" applyFont="1" applyFill="1" applyBorder="1" applyAlignment="1">
      <alignment horizontal="center" vertical="center" wrapText="1"/>
    </xf>
    <xf numFmtId="3" fontId="10" fillId="40" borderId="103" xfId="2" applyNumberFormat="1" applyFont="1" applyFill="1" applyBorder="1" applyAlignment="1">
      <alignment horizontal="center" vertical="center" wrapText="1"/>
    </xf>
    <xf numFmtId="3" fontId="37" fillId="3" borderId="98" xfId="2" applyNumberFormat="1" applyFont="1" applyFill="1" applyBorder="1" applyAlignment="1">
      <alignment horizontal="center" vertical="center" wrapText="1"/>
    </xf>
    <xf numFmtId="3" fontId="37" fillId="3" borderId="99" xfId="2" applyNumberFormat="1" applyFont="1" applyFill="1" applyBorder="1" applyAlignment="1">
      <alignment horizontal="center" vertical="center" wrapText="1"/>
    </xf>
    <xf numFmtId="3" fontId="22" fillId="13" borderId="103" xfId="2" applyNumberFormat="1" applyFont="1" applyFill="1" applyBorder="1" applyAlignment="1">
      <alignment horizontal="center" vertical="center" wrapText="1"/>
    </xf>
    <xf numFmtId="3" fontId="22" fillId="13" borderId="98" xfId="2" applyNumberFormat="1" applyFont="1" applyFill="1" applyBorder="1" applyAlignment="1">
      <alignment horizontal="center" vertical="center" wrapText="1"/>
    </xf>
    <xf numFmtId="3" fontId="22" fillId="13" borderId="99" xfId="2" applyNumberFormat="1" applyFont="1" applyFill="1" applyBorder="1" applyAlignment="1">
      <alignment horizontal="center" vertical="center" wrapText="1"/>
    </xf>
    <xf numFmtId="3" fontId="10" fillId="0" borderId="98" xfId="0" applyNumberFormat="1" applyFont="1" applyBorder="1" applyAlignment="1">
      <alignment horizontal="center" vertical="center"/>
    </xf>
    <xf numFmtId="165" fontId="10" fillId="0" borderId="98" xfId="1" applyNumberFormat="1" applyFont="1" applyFill="1" applyBorder="1" applyAlignment="1">
      <alignment horizontal="center" vertical="center" wrapText="1"/>
    </xf>
    <xf numFmtId="3" fontId="22" fillId="40" borderId="103" xfId="2" applyNumberFormat="1" applyFont="1" applyFill="1" applyBorder="1" applyAlignment="1">
      <alignment horizontal="center" vertical="center" wrapText="1"/>
    </xf>
    <xf numFmtId="164" fontId="10" fillId="0" borderId="98" xfId="0" applyNumberFormat="1" applyFont="1" applyBorder="1" applyAlignment="1">
      <alignment horizontal="center" vertical="center"/>
    </xf>
    <xf numFmtId="164" fontId="10" fillId="0" borderId="99" xfId="0" applyNumberFormat="1" applyFont="1" applyBorder="1" applyAlignment="1">
      <alignment horizontal="center" vertical="center"/>
    </xf>
    <xf numFmtId="3" fontId="10" fillId="0" borderId="99" xfId="0" applyNumberFormat="1" applyFont="1" applyBorder="1" applyAlignment="1">
      <alignment horizontal="center" vertical="center"/>
    </xf>
    <xf numFmtId="3" fontId="34" fillId="0" borderId="98" xfId="2" applyNumberFormat="1" applyFont="1" applyBorder="1" applyAlignment="1">
      <alignment horizontal="center" vertical="center" wrapText="1"/>
    </xf>
    <xf numFmtId="3" fontId="10" fillId="0" borderId="98" xfId="1" applyNumberFormat="1" applyFont="1" applyFill="1" applyBorder="1" applyAlignment="1">
      <alignment horizontal="center" vertical="center" wrapText="1"/>
    </xf>
    <xf numFmtId="3" fontId="10" fillId="0" borderId="99" xfId="1" applyNumberFormat="1" applyFont="1" applyFill="1" applyBorder="1" applyAlignment="1">
      <alignment horizontal="center" vertical="center" wrapText="1"/>
    </xf>
    <xf numFmtId="164" fontId="10" fillId="0" borderId="99" xfId="1" applyNumberFormat="1" applyFont="1" applyFill="1" applyBorder="1" applyAlignment="1">
      <alignment horizontal="center" vertical="center" wrapText="1"/>
    </xf>
    <xf numFmtId="3" fontId="10" fillId="46" borderId="98" xfId="2" applyNumberFormat="1" applyFont="1" applyFill="1" applyBorder="1" applyAlignment="1">
      <alignment horizontal="center" vertical="center" wrapText="1"/>
    </xf>
    <xf numFmtId="3" fontId="37" fillId="0" borderId="97" xfId="1" applyNumberFormat="1" applyFont="1" applyFill="1" applyBorder="1" applyAlignment="1">
      <alignment horizontal="center" vertical="center" wrapText="1"/>
    </xf>
    <xf numFmtId="164" fontId="10" fillId="0" borderId="97" xfId="2" applyNumberFormat="1" applyFont="1" applyBorder="1" applyAlignment="1">
      <alignment horizontal="center" vertical="center" wrapText="1"/>
    </xf>
    <xf numFmtId="164" fontId="10" fillId="0" borderId="99" xfId="2" applyNumberFormat="1" applyFont="1" applyBorder="1" applyAlignment="1">
      <alignment horizontal="center" vertical="center" wrapText="1"/>
    </xf>
    <xf numFmtId="3" fontId="22" fillId="13" borderId="97" xfId="2" applyNumberFormat="1" applyFont="1" applyFill="1" applyBorder="1" applyAlignment="1">
      <alignment horizontal="center" vertical="center" wrapText="1"/>
    </xf>
    <xf numFmtId="168" fontId="10" fillId="0" borderId="99" xfId="2" applyNumberFormat="1" applyFont="1" applyBorder="1" applyAlignment="1">
      <alignment horizontal="center" vertical="center" wrapText="1"/>
    </xf>
    <xf numFmtId="167" fontId="10" fillId="0" borderId="99" xfId="2" applyNumberFormat="1" applyFont="1" applyBorder="1" applyAlignment="1">
      <alignment horizontal="center" vertical="center" wrapText="1"/>
    </xf>
    <xf numFmtId="3" fontId="10" fillId="29" borderId="99" xfId="2" applyNumberFormat="1" applyFont="1" applyFill="1" applyBorder="1" applyAlignment="1">
      <alignment horizontal="center" vertical="center" wrapText="1"/>
    </xf>
    <xf numFmtId="1" fontId="10" fillId="0" borderId="99" xfId="1" applyNumberFormat="1" applyFont="1" applyFill="1" applyBorder="1" applyAlignment="1">
      <alignment horizontal="center" vertical="center" wrapText="1"/>
    </xf>
    <xf numFmtId="3" fontId="10" fillId="29" borderId="99" xfId="1" applyNumberFormat="1" applyFont="1" applyFill="1" applyBorder="1" applyAlignment="1">
      <alignment horizontal="center" vertical="center" wrapText="1"/>
    </xf>
    <xf numFmtId="9" fontId="10" fillId="29" borderId="99" xfId="1" applyFont="1" applyFill="1" applyBorder="1" applyAlignment="1">
      <alignment horizontal="center" vertical="center" wrapText="1"/>
    </xf>
    <xf numFmtId="3" fontId="37" fillId="29" borderId="103" xfId="2" applyNumberFormat="1" applyFont="1" applyFill="1" applyBorder="1" applyAlignment="1">
      <alignment horizontal="center" vertical="center" wrapText="1"/>
    </xf>
    <xf numFmtId="3" fontId="37" fillId="3" borderId="103" xfId="2" applyNumberFormat="1" applyFont="1" applyFill="1" applyBorder="1" applyAlignment="1">
      <alignment horizontal="center" vertical="center" wrapText="1"/>
    </xf>
    <xf numFmtId="164" fontId="10" fillId="3" borderId="98" xfId="2" applyNumberFormat="1" applyFont="1" applyFill="1" applyBorder="1" applyAlignment="1">
      <alignment horizontal="center" vertical="center" wrapText="1"/>
    </xf>
    <xf numFmtId="164" fontId="10" fillId="3" borderId="99" xfId="2" applyNumberFormat="1" applyFont="1" applyFill="1" applyBorder="1" applyAlignment="1">
      <alignment horizontal="center" vertical="center" wrapText="1"/>
    </xf>
    <xf numFmtId="164" fontId="37" fillId="3" borderId="98" xfId="2" applyNumberFormat="1" applyFont="1" applyFill="1" applyBorder="1" applyAlignment="1">
      <alignment horizontal="center" vertical="center" wrapText="1"/>
    </xf>
    <xf numFmtId="164" fontId="37" fillId="3" borderId="99" xfId="2" applyNumberFormat="1" applyFont="1" applyFill="1" applyBorder="1" applyAlignment="1">
      <alignment horizontal="center" vertical="center" wrapText="1"/>
    </xf>
    <xf numFmtId="3" fontId="10" fillId="3" borderId="98" xfId="1" applyNumberFormat="1" applyFont="1" applyFill="1" applyBorder="1" applyAlignment="1">
      <alignment horizontal="center" vertical="center" wrapText="1"/>
    </xf>
    <xf numFmtId="3" fontId="10" fillId="3" borderId="99" xfId="1" applyNumberFormat="1" applyFont="1" applyFill="1" applyBorder="1" applyAlignment="1">
      <alignment horizontal="center" vertical="center" wrapText="1"/>
    </xf>
    <xf numFmtId="3" fontId="10" fillId="29" borderId="98" xfId="2" applyNumberFormat="1" applyFont="1" applyFill="1" applyBorder="1" applyAlignment="1">
      <alignment horizontal="center" vertical="center" wrapText="1"/>
    </xf>
    <xf numFmtId="3" fontId="10" fillId="48" borderId="103" xfId="2" applyNumberFormat="1" applyFont="1" applyFill="1" applyBorder="1" applyAlignment="1">
      <alignment horizontal="center" vertical="center" wrapText="1"/>
    </xf>
    <xf numFmtId="3" fontId="10" fillId="48" borderId="98" xfId="2" applyNumberFormat="1" applyFont="1" applyFill="1" applyBorder="1" applyAlignment="1">
      <alignment horizontal="center" vertical="center" wrapText="1"/>
    </xf>
    <xf numFmtId="3" fontId="10" fillId="48" borderId="99" xfId="2" applyNumberFormat="1" applyFont="1" applyFill="1" applyBorder="1" applyAlignment="1">
      <alignment horizontal="center" vertical="center" wrapText="1"/>
    </xf>
    <xf numFmtId="3" fontId="37" fillId="0" borderId="103" xfId="2" applyNumberFormat="1" applyFont="1" applyBorder="1" applyAlignment="1">
      <alignment horizontal="center" vertical="center" wrapText="1"/>
    </xf>
    <xf numFmtId="3" fontId="37" fillId="0" borderId="98" xfId="2" applyNumberFormat="1" applyFont="1" applyBorder="1" applyAlignment="1">
      <alignment horizontal="center" vertical="center" wrapText="1"/>
    </xf>
    <xf numFmtId="3" fontId="37" fillId="0" borderId="99" xfId="2" applyNumberFormat="1" applyFont="1" applyBorder="1" applyAlignment="1">
      <alignment horizontal="center" vertical="center" wrapText="1"/>
    </xf>
    <xf numFmtId="164" fontId="10" fillId="48" borderId="98" xfId="2" applyNumberFormat="1" applyFont="1" applyFill="1" applyBorder="1" applyAlignment="1">
      <alignment horizontal="center" vertical="center" wrapText="1"/>
    </xf>
    <xf numFmtId="164" fontId="10" fillId="48" borderId="99" xfId="2" applyNumberFormat="1" applyFont="1" applyFill="1" applyBorder="1" applyAlignment="1">
      <alignment horizontal="center" vertical="center" wrapText="1"/>
    </xf>
    <xf numFmtId="0" fontId="25" fillId="25" borderId="185" xfId="0" applyFont="1" applyFill="1" applyBorder="1" applyAlignment="1">
      <alignment horizontal="center" vertical="center" wrapText="1"/>
    </xf>
    <xf numFmtId="0" fontId="25" fillId="25" borderId="186" xfId="0" applyFont="1" applyFill="1" applyBorder="1" applyAlignment="1">
      <alignment horizontal="center" vertical="center" wrapText="1"/>
    </xf>
    <xf numFmtId="0" fontId="25" fillId="25" borderId="187" xfId="0" applyFont="1" applyFill="1" applyBorder="1" applyAlignment="1">
      <alignment horizontal="center" vertical="center" wrapText="1"/>
    </xf>
    <xf numFmtId="0" fontId="25" fillId="25" borderId="188" xfId="0" applyFont="1" applyFill="1" applyBorder="1" applyAlignment="1">
      <alignment horizontal="center" vertical="center" wrapText="1"/>
    </xf>
    <xf numFmtId="0" fontId="25" fillId="25" borderId="186" xfId="0" applyFont="1" applyFill="1" applyBorder="1" applyAlignment="1">
      <alignment horizontal="left" vertical="center" wrapText="1"/>
    </xf>
    <xf numFmtId="0" fontId="10" fillId="11" borderId="72" xfId="0" applyFont="1" applyFill="1" applyBorder="1" applyAlignment="1">
      <alignment horizontal="center" vertical="center"/>
    </xf>
    <xf numFmtId="3" fontId="0" fillId="3" borderId="72" xfId="0" applyNumberFormat="1" applyFill="1" applyBorder="1" applyAlignment="1">
      <alignment horizontal="center" vertical="center"/>
    </xf>
    <xf numFmtId="3" fontId="3" fillId="3" borderId="191" xfId="0" applyNumberFormat="1" applyFont="1" applyFill="1" applyBorder="1" applyAlignment="1">
      <alignment horizontal="center" vertical="center"/>
    </xf>
    <xf numFmtId="0" fontId="10" fillId="11" borderId="171" xfId="0" applyFont="1" applyFill="1" applyBorder="1" applyAlignment="1">
      <alignment horizontal="center" vertical="center"/>
    </xf>
    <xf numFmtId="0" fontId="4" fillId="9" borderId="195" xfId="0" applyFont="1" applyFill="1" applyBorder="1" applyAlignment="1">
      <alignment horizontal="center" vertical="center"/>
    </xf>
    <xf numFmtId="3" fontId="0" fillId="3" borderId="171" xfId="0" applyNumberFormat="1" applyFill="1" applyBorder="1" applyAlignment="1">
      <alignment horizontal="center" vertical="center"/>
    </xf>
    <xf numFmtId="3" fontId="0" fillId="3" borderId="195" xfId="0" applyNumberFormat="1" applyFill="1" applyBorder="1" applyAlignment="1">
      <alignment horizontal="center" vertical="center"/>
    </xf>
    <xf numFmtId="3" fontId="3" fillId="3" borderId="196" xfId="0" applyNumberFormat="1" applyFont="1" applyFill="1" applyBorder="1" applyAlignment="1">
      <alignment horizontal="center" vertical="center"/>
    </xf>
    <xf numFmtId="3" fontId="3" fillId="3" borderId="197" xfId="0" applyNumberFormat="1" applyFont="1" applyFill="1" applyBorder="1" applyAlignment="1">
      <alignment horizontal="center" vertical="center"/>
    </xf>
    <xf numFmtId="3" fontId="0" fillId="14" borderId="195" xfId="0" applyNumberFormat="1" applyFill="1" applyBorder="1" applyAlignment="1">
      <alignment horizontal="center" vertical="center"/>
    </xf>
    <xf numFmtId="3" fontId="0" fillId="16" borderId="195" xfId="0" applyNumberFormat="1" applyFill="1" applyBorder="1" applyAlignment="1">
      <alignment horizontal="center" vertical="center"/>
    </xf>
    <xf numFmtId="3" fontId="0" fillId="4" borderId="199" xfId="0" applyNumberFormat="1" applyFill="1" applyBorder="1" applyAlignment="1">
      <alignment horizontal="center" vertical="center"/>
    </xf>
    <xf numFmtId="3" fontId="0" fillId="14" borderId="200" xfId="0" applyNumberFormat="1" applyFill="1" applyBorder="1" applyAlignment="1">
      <alignment horizontal="center" vertical="center"/>
    </xf>
    <xf numFmtId="0" fontId="3" fillId="4" borderId="209" xfId="0" applyFont="1" applyFill="1" applyBorder="1" applyAlignment="1">
      <alignment horizontal="center" vertical="center"/>
    </xf>
    <xf numFmtId="0" fontId="3" fillId="4" borderId="138" xfId="0" applyFont="1" applyFill="1" applyBorder="1" applyAlignment="1">
      <alignment horizontal="center" vertical="center"/>
    </xf>
    <xf numFmtId="1" fontId="0" fillId="3" borderId="171" xfId="0" applyNumberFormat="1" applyFill="1" applyBorder="1" applyAlignment="1">
      <alignment horizontal="center" vertical="center"/>
    </xf>
    <xf numFmtId="1" fontId="0" fillId="3" borderId="195" xfId="0" applyNumberFormat="1" applyFill="1" applyBorder="1" applyAlignment="1">
      <alignment horizontal="center" vertical="center"/>
    </xf>
    <xf numFmtId="1" fontId="3" fillId="3" borderId="196" xfId="0" applyNumberFormat="1" applyFont="1" applyFill="1" applyBorder="1" applyAlignment="1">
      <alignment horizontal="center" vertical="center"/>
    </xf>
    <xf numFmtId="1" fontId="3" fillId="3" borderId="197" xfId="0" applyNumberFormat="1" applyFont="1" applyFill="1" applyBorder="1" applyAlignment="1">
      <alignment horizontal="center" vertical="center"/>
    </xf>
    <xf numFmtId="1" fontId="0" fillId="14" borderId="200" xfId="0" applyNumberFormat="1" applyFill="1" applyBorder="1" applyAlignment="1">
      <alignment horizontal="center" vertical="center"/>
    </xf>
    <xf numFmtId="3" fontId="0" fillId="15" borderId="199" xfId="0" applyNumberFormat="1" applyFill="1" applyBorder="1" applyAlignment="1">
      <alignment horizontal="center" vertical="center"/>
    </xf>
    <xf numFmtId="0" fontId="0" fillId="3" borderId="171" xfId="0" applyFill="1" applyBorder="1" applyAlignment="1">
      <alignment horizontal="center" vertical="center"/>
    </xf>
    <xf numFmtId="0" fontId="3" fillId="3" borderId="196" xfId="0" applyFont="1" applyFill="1" applyBorder="1" applyAlignment="1">
      <alignment horizontal="center" vertical="center"/>
    </xf>
    <xf numFmtId="0" fontId="15" fillId="10" borderId="108" xfId="0" applyFont="1" applyFill="1" applyBorder="1" applyAlignment="1">
      <alignment horizontal="center" vertical="center" wrapText="1"/>
    </xf>
    <xf numFmtId="3" fontId="10" fillId="0" borderId="214" xfId="5" applyNumberFormat="1" applyFont="1" applyBorder="1" applyAlignment="1">
      <alignment horizontal="center" vertical="center" wrapText="1"/>
    </xf>
    <xf numFmtId="0" fontId="10" fillId="0" borderId="215" xfId="5" applyFont="1" applyBorder="1" applyAlignment="1">
      <alignment horizontal="center" vertical="center" wrapText="1"/>
    </xf>
    <xf numFmtId="3" fontId="10" fillId="0" borderId="216" xfId="5" applyNumberFormat="1" applyFont="1" applyBorder="1" applyAlignment="1">
      <alignment horizontal="center" vertical="center" wrapText="1"/>
    </xf>
    <xf numFmtId="9" fontId="10" fillId="0" borderId="215" xfId="5" applyNumberFormat="1" applyFont="1" applyBorder="1" applyAlignment="1">
      <alignment horizontal="center" vertical="center" wrapText="1"/>
    </xf>
    <xf numFmtId="9" fontId="10" fillId="0" borderId="217" xfId="5" applyNumberFormat="1" applyFont="1" applyBorder="1" applyAlignment="1">
      <alignment horizontal="center" vertical="center" wrapText="1"/>
    </xf>
    <xf numFmtId="3" fontId="10" fillId="0" borderId="217" xfId="5" applyNumberFormat="1" applyFont="1" applyBorder="1" applyAlignment="1">
      <alignment horizontal="center" vertical="center" wrapText="1"/>
    </xf>
    <xf numFmtId="3" fontId="10" fillId="0" borderId="215" xfId="5" applyNumberFormat="1" applyFont="1" applyBorder="1" applyAlignment="1">
      <alignment horizontal="center" vertical="center" wrapText="1"/>
    </xf>
    <xf numFmtId="0" fontId="10" fillId="0" borderId="217" xfId="5" applyFont="1" applyBorder="1" applyAlignment="1">
      <alignment horizontal="center" vertical="center" wrapText="1"/>
    </xf>
    <xf numFmtId="9" fontId="10" fillId="0" borderId="216" xfId="5" applyNumberFormat="1" applyFont="1" applyBorder="1" applyAlignment="1">
      <alignment horizontal="center" vertical="center" wrapText="1"/>
    </xf>
    <xf numFmtId="1" fontId="10" fillId="0" borderId="216" xfId="1" applyNumberFormat="1" applyFont="1" applyFill="1" applyBorder="1" applyAlignment="1">
      <alignment horizontal="center" vertical="center" wrapText="1"/>
    </xf>
    <xf numFmtId="1" fontId="35" fillId="0" borderId="217" xfId="0" applyNumberFormat="1" applyFont="1" applyBorder="1" applyAlignment="1">
      <alignment horizontal="center" vertical="center" wrapText="1"/>
    </xf>
    <xf numFmtId="1" fontId="35" fillId="0" borderId="215" xfId="0" applyNumberFormat="1" applyFont="1" applyBorder="1" applyAlignment="1">
      <alignment horizontal="center" vertical="center" wrapText="1"/>
    </xf>
    <xf numFmtId="2" fontId="10" fillId="0" borderId="216" xfId="1" applyNumberFormat="1" applyFont="1" applyFill="1" applyBorder="1" applyAlignment="1">
      <alignment horizontal="center" vertical="center" wrapText="1"/>
    </xf>
    <xf numFmtId="2" fontId="10" fillId="0" borderId="219" xfId="5" applyNumberFormat="1" applyFont="1" applyBorder="1" applyAlignment="1">
      <alignment horizontal="center" vertical="center" wrapText="1"/>
    </xf>
    <xf numFmtId="3" fontId="10" fillId="0" borderId="108" xfId="5" applyNumberFormat="1" applyFont="1" applyBorder="1" applyAlignment="1">
      <alignment horizontal="center" vertical="center" wrapText="1"/>
    </xf>
    <xf numFmtId="0" fontId="10" fillId="3" borderId="220" xfId="5" applyFont="1" applyFill="1" applyBorder="1" applyAlignment="1">
      <alignment horizontal="center" vertical="center" wrapText="1"/>
    </xf>
    <xf numFmtId="0" fontId="10" fillId="0" borderId="221" xfId="5" applyFont="1" applyBorder="1" applyAlignment="1">
      <alignment horizontal="center" vertical="center" wrapText="1"/>
    </xf>
    <xf numFmtId="0" fontId="16" fillId="7" borderId="222" xfId="9" applyFont="1" applyFill="1" applyBorder="1" applyAlignment="1">
      <alignment horizontal="center" vertical="center"/>
    </xf>
    <xf numFmtId="0" fontId="19" fillId="11" borderId="223" xfId="0" applyFont="1" applyFill="1" applyBorder="1" applyAlignment="1">
      <alignment horizontal="center" vertical="center" wrapText="1"/>
    </xf>
    <xf numFmtId="0" fontId="8" fillId="30" borderId="223" xfId="0" applyFont="1" applyFill="1" applyBorder="1" applyAlignment="1">
      <alignment horizontal="center" vertical="center" wrapText="1"/>
    </xf>
    <xf numFmtId="0" fontId="8" fillId="30" borderId="224" xfId="0" applyFont="1" applyFill="1" applyBorder="1" applyAlignment="1">
      <alignment horizontal="center" vertical="center" wrapText="1"/>
    </xf>
    <xf numFmtId="0" fontId="19" fillId="11" borderId="0" xfId="0" applyFont="1" applyFill="1" applyAlignment="1">
      <alignment horizontal="center" vertical="center" wrapText="1"/>
    </xf>
    <xf numFmtId="0" fontId="8" fillId="30" borderId="0" xfId="0" applyFont="1" applyFill="1" applyAlignment="1">
      <alignment horizontal="center" vertical="center" wrapText="1"/>
    </xf>
    <xf numFmtId="0" fontId="10" fillId="30" borderId="5" xfId="0" applyFont="1" applyFill="1" applyBorder="1" applyAlignment="1">
      <alignment horizontal="center" vertical="center" wrapText="1"/>
    </xf>
    <xf numFmtId="0" fontId="19" fillId="11" borderId="2" xfId="0" applyFont="1" applyFill="1" applyBorder="1" applyAlignment="1">
      <alignment horizontal="center" vertical="center" wrapText="1"/>
    </xf>
    <xf numFmtId="0" fontId="0" fillId="30" borderId="2" xfId="0" applyFill="1" applyBorder="1" applyAlignment="1">
      <alignment horizontal="center" vertical="center" wrapText="1"/>
    </xf>
    <xf numFmtId="0" fontId="8" fillId="30" borderId="7" xfId="0" applyFont="1" applyFill="1" applyBorder="1" applyAlignment="1">
      <alignment horizontal="center" vertical="center" wrapText="1"/>
    </xf>
    <xf numFmtId="0" fontId="16" fillId="7" borderId="225" xfId="9" applyFont="1" applyFill="1" applyBorder="1" applyAlignment="1">
      <alignment horizontal="center" vertical="center"/>
    </xf>
    <xf numFmtId="0" fontId="19" fillId="11" borderId="226" xfId="0" applyFont="1" applyFill="1" applyBorder="1" applyAlignment="1">
      <alignment horizontal="center" vertical="center" wrapText="1"/>
    </xf>
    <xf numFmtId="0" fontId="8" fillId="30" borderId="226" xfId="0" applyFont="1" applyFill="1" applyBorder="1" applyAlignment="1">
      <alignment horizontal="center" vertical="center" wrapText="1"/>
    </xf>
    <xf numFmtId="0" fontId="10" fillId="30" borderId="226" xfId="0" applyFont="1" applyFill="1" applyBorder="1" applyAlignment="1">
      <alignment horizontal="center" vertical="center" wrapText="1"/>
    </xf>
    <xf numFmtId="0" fontId="10" fillId="30" borderId="227" xfId="0" applyFont="1" applyFill="1" applyBorder="1" applyAlignment="1">
      <alignment horizontal="center" vertical="center" wrapText="1"/>
    </xf>
    <xf numFmtId="3" fontId="0" fillId="30" borderId="98" xfId="2" applyNumberFormat="1" applyFont="1" applyFill="1" applyBorder="1" applyAlignment="1">
      <alignment horizontal="center" vertical="center" wrapText="1"/>
    </xf>
    <xf numFmtId="3" fontId="0" fillId="30" borderId="99" xfId="2" applyNumberFormat="1" applyFont="1" applyFill="1" applyBorder="1" applyAlignment="1">
      <alignment horizontal="center" vertical="center" wrapText="1"/>
    </xf>
    <xf numFmtId="3" fontId="0" fillId="3" borderId="169" xfId="2" applyNumberFormat="1" applyFont="1" applyFill="1" applyBorder="1" applyAlignment="1">
      <alignment horizontal="center" vertical="center" wrapText="1"/>
    </xf>
    <xf numFmtId="3" fontId="0" fillId="3" borderId="130" xfId="2" applyNumberFormat="1" applyFont="1" applyFill="1" applyBorder="1" applyAlignment="1">
      <alignment horizontal="center" vertical="center" wrapText="1"/>
    </xf>
    <xf numFmtId="3" fontId="0" fillId="3" borderId="131" xfId="2" applyNumberFormat="1" applyFont="1" applyFill="1" applyBorder="1" applyAlignment="1">
      <alignment horizontal="center" vertical="center" wrapText="1"/>
    </xf>
    <xf numFmtId="3" fontId="0" fillId="30" borderId="101" xfId="2" applyNumberFormat="1" applyFont="1" applyFill="1" applyBorder="1" applyAlignment="1">
      <alignment horizontal="center" vertical="center" wrapText="1"/>
    </xf>
    <xf numFmtId="3" fontId="0" fillId="30" borderId="102" xfId="2" applyNumberFormat="1" applyFont="1" applyFill="1" applyBorder="1" applyAlignment="1">
      <alignment horizontal="center" vertical="center" wrapText="1"/>
    </xf>
    <xf numFmtId="3" fontId="10" fillId="0" borderId="228" xfId="2" applyNumberFormat="1" applyFont="1" applyBorder="1" applyAlignment="1">
      <alignment horizontal="center" vertical="center" wrapText="1"/>
    </xf>
    <xf numFmtId="3" fontId="10" fillId="3" borderId="229" xfId="2" applyNumberFormat="1" applyFont="1" applyFill="1" applyBorder="1" applyAlignment="1">
      <alignment horizontal="center" vertical="center" wrapText="1"/>
    </xf>
    <xf numFmtId="3" fontId="10" fillId="3" borderId="230" xfId="2" applyNumberFormat="1" applyFont="1" applyFill="1" applyBorder="1" applyAlignment="1">
      <alignment horizontal="center" vertical="center" wrapText="1"/>
    </xf>
    <xf numFmtId="3" fontId="10" fillId="0" borderId="0" xfId="1" applyNumberFormat="1" applyFont="1" applyFill="1" applyBorder="1" applyAlignment="1">
      <alignment horizontal="center" vertical="center" wrapText="1"/>
    </xf>
    <xf numFmtId="3" fontId="10" fillId="3" borderId="180" xfId="3" applyNumberFormat="1" applyFont="1" applyFill="1" applyBorder="1" applyAlignment="1">
      <alignment horizontal="center" vertical="center" wrapText="1"/>
    </xf>
    <xf numFmtId="3" fontId="10" fillId="3" borderId="231" xfId="2" applyNumberFormat="1" applyFont="1" applyFill="1" applyBorder="1" applyAlignment="1">
      <alignment horizontal="center" vertical="center" wrapText="1"/>
    </xf>
    <xf numFmtId="3" fontId="10" fillId="3" borderId="176" xfId="2" applyNumberFormat="1" applyFont="1" applyFill="1" applyBorder="1" applyAlignment="1">
      <alignment horizontal="center" vertical="center" wrapText="1"/>
    </xf>
    <xf numFmtId="3" fontId="10" fillId="3" borderId="232" xfId="2" applyNumberFormat="1" applyFont="1" applyFill="1" applyBorder="1" applyAlignment="1">
      <alignment horizontal="center" vertical="center" wrapText="1"/>
    </xf>
    <xf numFmtId="3" fontId="10" fillId="3" borderId="177" xfId="2" applyNumberFormat="1" applyFont="1" applyFill="1" applyBorder="1" applyAlignment="1">
      <alignment horizontal="center" vertical="center" wrapText="1"/>
    </xf>
    <xf numFmtId="49" fontId="35" fillId="8" borderId="233" xfId="0" applyNumberFormat="1" applyFont="1" applyFill="1" applyBorder="1" applyAlignment="1">
      <alignment horizontal="center" vertical="center" wrapText="1"/>
    </xf>
    <xf numFmtId="0" fontId="35" fillId="3" borderId="234" xfId="0" applyFont="1" applyFill="1" applyBorder="1" applyAlignment="1">
      <alignment vertical="center" wrapText="1"/>
    </xf>
    <xf numFmtId="0" fontId="35" fillId="3" borderId="235" xfId="0" applyFont="1" applyFill="1" applyBorder="1" applyAlignment="1">
      <alignment vertical="center"/>
    </xf>
    <xf numFmtId="0" fontId="35" fillId="3" borderId="237" xfId="0" applyFont="1" applyFill="1" applyBorder="1" applyAlignment="1">
      <alignment vertical="center"/>
    </xf>
    <xf numFmtId="0" fontId="12" fillId="38" borderId="103" xfId="0" applyFont="1" applyFill="1" applyBorder="1" applyAlignment="1">
      <alignment horizontal="center" vertical="center" wrapText="1"/>
    </xf>
    <xf numFmtId="0" fontId="12" fillId="38" borderId="98" xfId="0" applyFont="1" applyFill="1" applyBorder="1" applyAlignment="1">
      <alignment horizontal="center" vertical="center" wrapText="1"/>
    </xf>
    <xf numFmtId="0" fontId="12" fillId="38" borderId="99" xfId="0" applyFont="1" applyFill="1" applyBorder="1" applyAlignment="1">
      <alignment horizontal="center" vertical="center" wrapText="1"/>
    </xf>
    <xf numFmtId="0" fontId="12" fillId="11" borderId="176" xfId="0" applyFont="1" applyFill="1" applyBorder="1" applyAlignment="1">
      <alignment horizontal="center" vertical="center" wrapText="1"/>
    </xf>
    <xf numFmtId="0" fontId="12" fillId="11" borderId="169" xfId="0" applyFont="1" applyFill="1" applyBorder="1" applyAlignment="1">
      <alignment horizontal="center" vertical="center" wrapText="1"/>
    </xf>
    <xf numFmtId="0" fontId="20" fillId="3" borderId="0" xfId="0" applyFont="1" applyFill="1" applyAlignment="1">
      <alignment horizontal="center" vertical="center" textRotation="90"/>
    </xf>
    <xf numFmtId="3" fontId="10" fillId="67" borderId="0" xfId="2" applyNumberFormat="1" applyFont="1" applyFill="1" applyAlignment="1">
      <alignment horizontal="center" vertical="center" wrapText="1"/>
    </xf>
    <xf numFmtId="3" fontId="0" fillId="3" borderId="0" xfId="0" applyNumberFormat="1" applyFill="1" applyAlignment="1">
      <alignment horizontal="center" vertical="center"/>
    </xf>
    <xf numFmtId="0" fontId="12" fillId="2" borderId="95" xfId="0" applyFont="1" applyFill="1" applyBorder="1" applyAlignment="1">
      <alignment horizontal="center" vertical="center" wrapText="1"/>
    </xf>
    <xf numFmtId="0" fontId="63" fillId="3" borderId="0" xfId="0" applyFont="1" applyFill="1"/>
    <xf numFmtId="0" fontId="16" fillId="7" borderId="105" xfId="0" applyFont="1" applyFill="1" applyBorder="1" applyAlignment="1">
      <alignment horizontal="center" vertical="center"/>
    </xf>
    <xf numFmtId="0" fontId="63" fillId="12" borderId="107" xfId="0" applyFont="1" applyFill="1" applyBorder="1" applyAlignment="1">
      <alignment horizontal="center"/>
    </xf>
    <xf numFmtId="0" fontId="10" fillId="3" borderId="107" xfId="0" applyFont="1" applyFill="1" applyBorder="1" applyAlignment="1">
      <alignment horizontal="center"/>
    </xf>
    <xf numFmtId="0" fontId="16" fillId="7" borderId="11" xfId="0" applyFont="1" applyFill="1" applyBorder="1" applyAlignment="1">
      <alignment horizontal="center" vertical="center"/>
    </xf>
    <xf numFmtId="0" fontId="63" fillId="12" borderId="2" xfId="0" applyFont="1" applyFill="1" applyBorder="1" applyAlignment="1">
      <alignment horizontal="center"/>
    </xf>
    <xf numFmtId="0" fontId="10" fillId="3" borderId="2" xfId="0" applyFont="1" applyFill="1" applyBorder="1" applyAlignment="1">
      <alignment horizontal="center"/>
    </xf>
    <xf numFmtId="9" fontId="10" fillId="3" borderId="109" xfId="0" applyNumberFormat="1" applyFont="1" applyFill="1" applyBorder="1" applyAlignment="1">
      <alignment horizontal="center"/>
    </xf>
    <xf numFmtId="9" fontId="10" fillId="3" borderId="7" xfId="0" applyNumberFormat="1" applyFont="1" applyFill="1" applyBorder="1" applyAlignment="1">
      <alignment horizontal="center"/>
    </xf>
    <xf numFmtId="0" fontId="15" fillId="10" borderId="107" xfId="0" applyFont="1" applyFill="1" applyBorder="1" applyAlignment="1">
      <alignment horizontal="center" vertical="center"/>
    </xf>
    <xf numFmtId="0" fontId="15" fillId="10" borderId="2" xfId="0" applyFont="1" applyFill="1" applyBorder="1" applyAlignment="1">
      <alignment horizontal="center" vertical="center"/>
    </xf>
    <xf numFmtId="1" fontId="0" fillId="14" borderId="195" xfId="0" applyNumberFormat="1" applyFill="1" applyBorder="1" applyAlignment="1">
      <alignment horizontal="center" vertical="center" wrapText="1"/>
    </xf>
    <xf numFmtId="0" fontId="0" fillId="14" borderId="200" xfId="0" applyFill="1" applyBorder="1" applyAlignment="1">
      <alignment horizontal="center" vertical="center"/>
    </xf>
    <xf numFmtId="0" fontId="0" fillId="3" borderId="195" xfId="0" applyFill="1" applyBorder="1" applyAlignment="1">
      <alignment horizontal="center" vertical="center"/>
    </xf>
    <xf numFmtId="0" fontId="3" fillId="3" borderId="197" xfId="0" applyFont="1" applyFill="1" applyBorder="1" applyAlignment="1">
      <alignment horizontal="center" vertical="center"/>
    </xf>
    <xf numFmtId="0" fontId="15" fillId="10" borderId="119" xfId="0" applyFont="1" applyFill="1" applyBorder="1" applyAlignment="1">
      <alignment horizontal="center" vertical="center" wrapText="1"/>
    </xf>
    <xf numFmtId="49" fontId="10" fillId="3" borderId="6" xfId="0" applyNumberFormat="1" applyFont="1" applyFill="1" applyBorder="1" applyAlignment="1">
      <alignment horizontal="center" vertical="center" wrapText="1"/>
    </xf>
    <xf numFmtId="0" fontId="58" fillId="13" borderId="103" xfId="0" applyFont="1" applyFill="1" applyBorder="1" applyAlignment="1">
      <alignment horizontal="center" vertical="center" wrapText="1"/>
    </xf>
    <xf numFmtId="0" fontId="58" fillId="13" borderId="98" xfId="0" applyFont="1" applyFill="1" applyBorder="1" applyAlignment="1">
      <alignment horizontal="center" vertical="center" wrapText="1"/>
    </xf>
    <xf numFmtId="0" fontId="58" fillId="13" borderId="99" xfId="0" applyFont="1" applyFill="1" applyBorder="1" applyAlignment="1">
      <alignment horizontal="center" vertical="center" wrapText="1"/>
    </xf>
    <xf numFmtId="0" fontId="15" fillId="13" borderId="0" xfId="0" applyFont="1" applyFill="1" applyAlignment="1">
      <alignment horizontal="center" vertical="center" wrapText="1"/>
    </xf>
    <xf numFmtId="0" fontId="12" fillId="13" borderId="103" xfId="0" applyFont="1" applyFill="1" applyBorder="1" applyAlignment="1">
      <alignment horizontal="center" vertical="center" wrapText="1"/>
    </xf>
    <xf numFmtId="0" fontId="12" fillId="13" borderId="98" xfId="0" applyFont="1" applyFill="1" applyBorder="1" applyAlignment="1">
      <alignment horizontal="center" vertical="center" wrapText="1"/>
    </xf>
    <xf numFmtId="0" fontId="12" fillId="13" borderId="176" xfId="0" applyFont="1" applyFill="1" applyBorder="1" applyAlignment="1">
      <alignment horizontal="center" vertical="center" wrapText="1"/>
    </xf>
    <xf numFmtId="0" fontId="15" fillId="13" borderId="2" xfId="0" applyFont="1" applyFill="1" applyBorder="1" applyAlignment="1">
      <alignment horizontal="center" vertical="center" wrapText="1"/>
    </xf>
    <xf numFmtId="0" fontId="8" fillId="0" borderId="0" xfId="2" applyAlignment="1">
      <alignment horizontal="center" vertical="center"/>
    </xf>
    <xf numFmtId="49" fontId="10" fillId="3" borderId="239" xfId="2" applyNumberFormat="1" applyFont="1" applyFill="1" applyBorder="1" applyAlignment="1">
      <alignment horizontal="center" vertical="center" wrapText="1"/>
    </xf>
    <xf numFmtId="0" fontId="35" fillId="68" borderId="82" xfId="0" applyFont="1" applyFill="1" applyBorder="1" applyAlignment="1">
      <alignment vertical="center"/>
    </xf>
    <xf numFmtId="0" fontId="35" fillId="68" borderId="83" xfId="0" applyFont="1" applyFill="1" applyBorder="1" applyAlignment="1">
      <alignment vertical="center"/>
    </xf>
    <xf numFmtId="0" fontId="35" fillId="68" borderId="84" xfId="0" applyFont="1" applyFill="1" applyBorder="1" applyAlignment="1">
      <alignment vertical="center"/>
    </xf>
    <xf numFmtId="0" fontId="35" fillId="68" borderId="82" xfId="0" applyFont="1" applyFill="1" applyBorder="1" applyAlignment="1">
      <alignment vertical="center" wrapText="1"/>
    </xf>
    <xf numFmtId="0" fontId="10" fillId="3" borderId="240" xfId="0" applyFont="1" applyFill="1" applyBorder="1" applyAlignment="1">
      <alignment horizontal="center" vertical="center"/>
    </xf>
    <xf numFmtId="0" fontId="10" fillId="3" borderId="241" xfId="0" applyFont="1" applyFill="1" applyBorder="1" applyAlignment="1">
      <alignment horizontal="center" vertical="center"/>
    </xf>
    <xf numFmtId="0" fontId="17" fillId="3" borderId="0" xfId="0" applyFont="1" applyFill="1" applyAlignment="1">
      <alignment horizontal="center" vertical="center" wrapText="1"/>
    </xf>
    <xf numFmtId="0" fontId="1" fillId="30" borderId="132" xfId="0" applyFont="1" applyFill="1" applyBorder="1" applyAlignment="1">
      <alignment horizontal="left" vertical="center" wrapText="1"/>
    </xf>
    <xf numFmtId="0" fontId="1" fillId="30" borderId="133" xfId="0" applyFont="1" applyFill="1" applyBorder="1" applyAlignment="1">
      <alignment horizontal="left" vertical="center" wrapText="1"/>
    </xf>
    <xf numFmtId="0" fontId="1" fillId="30" borderId="134" xfId="0" applyFont="1" applyFill="1" applyBorder="1" applyAlignment="1">
      <alignment horizontal="left" vertical="center" wrapText="1"/>
    </xf>
    <xf numFmtId="0" fontId="0" fillId="0" borderId="135" xfId="0" applyBorder="1" applyAlignment="1">
      <alignment horizontal="left" vertical="center" wrapText="1"/>
    </xf>
    <xf numFmtId="0" fontId="0" fillId="0" borderId="136" xfId="0" applyBorder="1" applyAlignment="1">
      <alignment horizontal="left" vertical="center" wrapText="1"/>
    </xf>
    <xf numFmtId="0" fontId="0" fillId="0" borderId="137" xfId="0" applyBorder="1" applyAlignment="1">
      <alignment horizontal="left" vertical="center" wrapText="1"/>
    </xf>
    <xf numFmtId="0" fontId="35" fillId="30" borderId="138" xfId="0" applyFont="1" applyFill="1" applyBorder="1" applyAlignment="1">
      <alignment horizontal="left" vertical="center" wrapText="1"/>
    </xf>
    <xf numFmtId="0" fontId="35" fillId="30" borderId="139" xfId="0" applyFont="1" applyFill="1" applyBorder="1" applyAlignment="1">
      <alignment horizontal="left" vertical="center" wrapText="1"/>
    </xf>
    <xf numFmtId="0" fontId="35" fillId="30" borderId="140" xfId="0" applyFont="1" applyFill="1" applyBorder="1" applyAlignment="1">
      <alignment horizontal="left" vertical="center" wrapText="1"/>
    </xf>
    <xf numFmtId="0" fontId="16" fillId="7" borderId="3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7" borderId="40" xfId="0" applyFont="1" applyFill="1" applyBorder="1" applyAlignment="1">
      <alignment horizontal="center" vertical="center" wrapText="1"/>
    </xf>
    <xf numFmtId="0" fontId="25" fillId="0" borderId="135" xfId="0" applyFont="1" applyBorder="1" applyAlignment="1">
      <alignment horizontal="left" vertical="center" wrapText="1"/>
    </xf>
    <xf numFmtId="0" fontId="1" fillId="30" borderId="135" xfId="0" applyFont="1" applyFill="1" applyBorder="1" applyAlignment="1">
      <alignment horizontal="left" vertical="center" wrapText="1"/>
    </xf>
    <xf numFmtId="0" fontId="1" fillId="30" borderId="136" xfId="0" applyFont="1" applyFill="1" applyBorder="1" applyAlignment="1">
      <alignment horizontal="left" vertical="center" wrapText="1"/>
    </xf>
    <xf numFmtId="0" fontId="1" fillId="30" borderId="137" xfId="0" applyFont="1" applyFill="1" applyBorder="1" applyAlignment="1">
      <alignment horizontal="left" vertical="center" wrapText="1"/>
    </xf>
    <xf numFmtId="0" fontId="16" fillId="7" borderId="41" xfId="0" applyFont="1" applyFill="1" applyBorder="1" applyAlignment="1">
      <alignment horizontal="center" vertical="center" wrapText="1"/>
    </xf>
    <xf numFmtId="0" fontId="16" fillId="7" borderId="42" xfId="0" applyFont="1" applyFill="1" applyBorder="1" applyAlignment="1">
      <alignment horizontal="center" vertical="center" wrapText="1"/>
    </xf>
    <xf numFmtId="0" fontId="16" fillId="7" borderId="43" xfId="0" applyFont="1" applyFill="1" applyBorder="1" applyAlignment="1">
      <alignment horizontal="center" vertical="center" wrapText="1"/>
    </xf>
    <xf numFmtId="0" fontId="25" fillId="0" borderId="142" xfId="0" applyFont="1" applyBorder="1" applyAlignment="1">
      <alignment horizontal="left" vertical="center" wrapText="1"/>
    </xf>
    <xf numFmtId="0" fontId="25" fillId="0" borderId="143" xfId="0" applyFont="1" applyBorder="1" applyAlignment="1">
      <alignment horizontal="left" vertical="center" wrapText="1"/>
    </xf>
    <xf numFmtId="0" fontId="25" fillId="0" borderId="145" xfId="0" applyFont="1" applyBorder="1" applyAlignment="1">
      <alignment horizontal="left" vertical="center" wrapText="1"/>
    </xf>
    <xf numFmtId="0" fontId="25" fillId="0" borderId="146" xfId="0" applyFont="1" applyBorder="1" applyAlignment="1">
      <alignment horizontal="left" vertical="center" wrapText="1"/>
    </xf>
    <xf numFmtId="0" fontId="31" fillId="0" borderId="148" xfId="0" applyFont="1" applyBorder="1" applyAlignment="1">
      <alignment horizontal="left" vertical="center" wrapText="1"/>
    </xf>
    <xf numFmtId="0" fontId="31" fillId="0" borderId="149" xfId="0" applyFont="1" applyBorder="1" applyAlignment="1">
      <alignment horizontal="left" vertical="center" wrapText="1"/>
    </xf>
    <xf numFmtId="0" fontId="1" fillId="0" borderId="142" xfId="0" applyFont="1" applyBorder="1" applyAlignment="1">
      <alignment horizontal="center" vertical="center" wrapText="1"/>
    </xf>
    <xf numFmtId="0" fontId="1" fillId="0" borderId="143" xfId="0" applyFont="1" applyBorder="1" applyAlignment="1">
      <alignment horizontal="center" vertical="center" wrapText="1"/>
    </xf>
    <xf numFmtId="0" fontId="1" fillId="0" borderId="145" xfId="0" applyFont="1" applyBorder="1" applyAlignment="1">
      <alignment horizontal="center" vertical="center" wrapText="1"/>
    </xf>
    <xf numFmtId="0" fontId="1" fillId="0" borderId="146" xfId="0" applyFont="1" applyBorder="1" applyAlignment="1">
      <alignment horizontal="center" vertical="center" wrapText="1"/>
    </xf>
    <xf numFmtId="0" fontId="1" fillId="0" borderId="148" xfId="0" applyFont="1" applyBorder="1" applyAlignment="1">
      <alignment horizontal="center" vertical="center" wrapText="1"/>
    </xf>
    <xf numFmtId="0" fontId="1" fillId="0" borderId="149" xfId="0" applyFont="1" applyBorder="1" applyAlignment="1">
      <alignment horizontal="center" vertical="center" wrapText="1"/>
    </xf>
    <xf numFmtId="0" fontId="10" fillId="0" borderId="135" xfId="0" applyFont="1" applyBorder="1" applyAlignment="1">
      <alignment horizontal="left" vertical="center" wrapText="1"/>
    </xf>
    <xf numFmtId="0" fontId="10" fillId="0" borderId="136" xfId="0" applyFont="1" applyBorder="1" applyAlignment="1">
      <alignment horizontal="left" vertical="center" wrapText="1"/>
    </xf>
    <xf numFmtId="0" fontId="10" fillId="0" borderId="137" xfId="0" applyFont="1" applyBorder="1" applyAlignment="1">
      <alignment horizontal="left" vertical="center" wrapText="1"/>
    </xf>
    <xf numFmtId="0" fontId="0" fillId="3" borderId="5" xfId="0" applyFill="1" applyBorder="1" applyAlignment="1">
      <alignment horizontal="left" vertical="center" wrapText="1"/>
    </xf>
    <xf numFmtId="0" fontId="0" fillId="3" borderId="7" xfId="0" applyFill="1" applyBorder="1" applyAlignment="1">
      <alignment horizontal="left" vertical="center" wrapText="1"/>
    </xf>
    <xf numFmtId="0" fontId="52" fillId="30" borderId="0" xfId="0" applyFont="1" applyFill="1" applyAlignment="1">
      <alignment horizontal="left" vertical="center" wrapText="1"/>
    </xf>
    <xf numFmtId="0" fontId="52" fillId="30" borderId="2" xfId="0" applyFont="1" applyFill="1" applyBorder="1" applyAlignment="1">
      <alignment horizontal="left" vertical="center" wrapText="1"/>
    </xf>
    <xf numFmtId="0" fontId="0" fillId="3" borderId="0" xfId="0" applyFill="1" applyAlignment="1">
      <alignment horizontal="left" vertical="center"/>
    </xf>
    <xf numFmtId="0" fontId="0" fillId="3" borderId="2" xfId="0" applyFill="1" applyBorder="1" applyAlignment="1">
      <alignment horizontal="left" vertical="center"/>
    </xf>
    <xf numFmtId="0" fontId="0" fillId="3" borderId="0" xfId="0" applyFill="1" applyAlignment="1">
      <alignment horizontal="left" vertical="center" wrapText="1"/>
    </xf>
    <xf numFmtId="0" fontId="0" fillId="3" borderId="2" xfId="0" applyFill="1" applyBorder="1" applyAlignment="1">
      <alignment horizontal="left" vertical="center" wrapText="1"/>
    </xf>
    <xf numFmtId="0" fontId="16" fillId="7" borderId="151" xfId="0" applyFont="1" applyFill="1" applyBorder="1" applyAlignment="1">
      <alignment horizontal="center" vertical="center" wrapText="1"/>
    </xf>
    <xf numFmtId="0" fontId="16" fillId="7" borderId="152" xfId="0" applyFont="1" applyFill="1" applyBorder="1" applyAlignment="1">
      <alignment horizontal="center" vertical="center" wrapText="1"/>
    </xf>
    <xf numFmtId="0" fontId="35" fillId="3" borderId="82" xfId="0" applyFont="1" applyFill="1" applyBorder="1" applyAlignment="1">
      <alignment horizontal="left" vertical="center" wrapText="1"/>
    </xf>
    <xf numFmtId="0" fontId="35" fillId="3" borderId="83" xfId="0" applyFont="1" applyFill="1" applyBorder="1" applyAlignment="1">
      <alignment horizontal="left" vertical="center" wrapText="1"/>
    </xf>
    <xf numFmtId="0" fontId="35" fillId="3" borderId="85" xfId="0" applyFont="1" applyFill="1" applyBorder="1" applyAlignment="1">
      <alignment horizontal="left" vertical="center" wrapText="1"/>
    </xf>
    <xf numFmtId="0" fontId="35" fillId="68" borderId="82" xfId="0" applyFont="1" applyFill="1" applyBorder="1" applyAlignment="1">
      <alignment horizontal="left" vertical="center"/>
    </xf>
    <xf numFmtId="0" fontId="35" fillId="68" borderId="83" xfId="0" applyFont="1" applyFill="1" applyBorder="1" applyAlignment="1">
      <alignment horizontal="left" vertical="center"/>
    </xf>
    <xf numFmtId="0" fontId="35" fillId="68" borderId="85" xfId="0" applyFont="1" applyFill="1" applyBorder="1" applyAlignment="1">
      <alignment horizontal="left" vertical="center"/>
    </xf>
    <xf numFmtId="0" fontId="45" fillId="26" borderId="86" xfId="0" applyFont="1" applyFill="1" applyBorder="1" applyAlignment="1">
      <alignment horizontal="center" vertical="center" wrapText="1"/>
    </xf>
    <xf numFmtId="0" fontId="45" fillId="26" borderId="87" xfId="0" applyFont="1" applyFill="1" applyBorder="1" applyAlignment="1">
      <alignment horizontal="center" vertical="center" wrapText="1"/>
    </xf>
    <xf numFmtId="0" fontId="45" fillId="26" borderId="88" xfId="0" applyFont="1" applyFill="1" applyBorder="1" applyAlignment="1">
      <alignment horizontal="center" vertical="center" wrapText="1"/>
    </xf>
    <xf numFmtId="0" fontId="35" fillId="68" borderId="82" xfId="0" applyFont="1" applyFill="1" applyBorder="1" applyAlignment="1">
      <alignment horizontal="left" vertical="center" wrapText="1"/>
    </xf>
    <xf numFmtId="0" fontId="35" fillId="3" borderId="82" xfId="0" applyFont="1" applyFill="1" applyBorder="1" applyAlignment="1">
      <alignment horizontal="left" vertical="center"/>
    </xf>
    <xf numFmtId="0" fontId="45" fillId="26" borderId="89" xfId="0" applyFont="1" applyFill="1" applyBorder="1" applyAlignment="1">
      <alignment horizontal="center" vertical="center" wrapText="1"/>
    </xf>
    <xf numFmtId="0" fontId="45" fillId="26" borderId="153" xfId="0" applyFont="1" applyFill="1" applyBorder="1" applyAlignment="1">
      <alignment horizontal="center" vertical="center" wrapText="1"/>
    </xf>
    <xf numFmtId="0" fontId="35" fillId="68" borderId="83" xfId="0" applyFont="1" applyFill="1" applyBorder="1" applyAlignment="1">
      <alignment horizontal="left" vertical="center" wrapText="1"/>
    </xf>
    <xf numFmtId="0" fontId="35" fillId="68" borderId="85" xfId="0" applyFont="1" applyFill="1" applyBorder="1" applyAlignment="1">
      <alignment horizontal="left" vertical="center" wrapText="1"/>
    </xf>
    <xf numFmtId="0" fontId="35" fillId="30" borderId="82" xfId="0" applyFont="1" applyFill="1" applyBorder="1" applyAlignment="1">
      <alignment horizontal="left" vertical="center" wrapText="1"/>
    </xf>
    <xf numFmtId="0" fontId="35" fillId="30" borderId="83" xfId="0" applyFont="1" applyFill="1" applyBorder="1" applyAlignment="1">
      <alignment horizontal="left" vertical="center" wrapText="1"/>
    </xf>
    <xf numFmtId="0" fontId="35" fillId="30" borderId="85" xfId="0" applyFont="1" applyFill="1" applyBorder="1" applyAlignment="1">
      <alignment horizontal="left" vertical="center" wrapText="1"/>
    </xf>
    <xf numFmtId="0" fontId="35" fillId="3" borderId="83" xfId="0" applyFont="1" applyFill="1" applyBorder="1" applyAlignment="1">
      <alignment horizontal="left" vertical="center"/>
    </xf>
    <xf numFmtId="0" fontId="35" fillId="3" borderId="85" xfId="0" applyFont="1" applyFill="1" applyBorder="1" applyAlignment="1">
      <alignment horizontal="left" vertical="center"/>
    </xf>
    <xf numFmtId="0" fontId="56" fillId="30" borderId="82" xfId="0" applyFont="1" applyFill="1" applyBorder="1" applyAlignment="1">
      <alignment horizontal="left" vertical="center" wrapText="1"/>
    </xf>
    <xf numFmtId="0" fontId="56" fillId="30" borderId="83" xfId="0" applyFont="1" applyFill="1" applyBorder="1" applyAlignment="1">
      <alignment horizontal="left" vertical="center" wrapText="1"/>
    </xf>
    <xf numFmtId="0" fontId="56" fillId="30" borderId="85" xfId="0" applyFont="1" applyFill="1" applyBorder="1" applyAlignment="1">
      <alignment horizontal="left" vertical="center" wrapText="1"/>
    </xf>
    <xf numFmtId="0" fontId="56" fillId="68" borderId="82" xfId="0" applyFont="1" applyFill="1" applyBorder="1" applyAlignment="1">
      <alignment horizontal="left" vertical="center" wrapText="1"/>
    </xf>
    <xf numFmtId="0" fontId="56" fillId="68" borderId="83" xfId="0" applyFont="1" applyFill="1" applyBorder="1" applyAlignment="1">
      <alignment horizontal="left" vertical="center" wrapText="1"/>
    </xf>
    <xf numFmtId="0" fontId="56" fillId="68" borderId="85" xfId="0" applyFont="1" applyFill="1" applyBorder="1" applyAlignment="1">
      <alignment horizontal="left" vertical="center" wrapText="1"/>
    </xf>
    <xf numFmtId="0" fontId="35" fillId="0" borderId="82" xfId="0" applyFont="1" applyBorder="1" applyAlignment="1">
      <alignment horizontal="left" vertical="center" wrapText="1"/>
    </xf>
    <xf numFmtId="0" fontId="32" fillId="3" borderId="0" xfId="0" applyFont="1" applyFill="1" applyAlignment="1">
      <alignment horizontal="left" vertical="center" wrapText="1"/>
    </xf>
    <xf numFmtId="0" fontId="16" fillId="7" borderId="58" xfId="0" applyFont="1" applyFill="1" applyBorder="1" applyAlignment="1">
      <alignment horizontal="center" vertical="center" wrapText="1"/>
    </xf>
    <xf numFmtId="0" fontId="16" fillId="7" borderId="154" xfId="0" applyFont="1" applyFill="1" applyBorder="1" applyAlignment="1">
      <alignment horizontal="center" vertical="center" wrapText="1"/>
    </xf>
    <xf numFmtId="0" fontId="45" fillId="26" borderId="155" xfId="0" applyFont="1" applyFill="1" applyBorder="1" applyAlignment="1">
      <alignment horizontal="center" vertical="center" wrapText="1"/>
    </xf>
    <xf numFmtId="0" fontId="16" fillId="7" borderId="10" xfId="0" applyFont="1" applyFill="1" applyBorder="1" applyAlignment="1">
      <alignment horizontal="center" vertical="center" wrapText="1"/>
    </xf>
    <xf numFmtId="0" fontId="16" fillId="7" borderId="9" xfId="0" applyFont="1" applyFill="1" applyBorder="1" applyAlignment="1">
      <alignment horizontal="center" vertical="center" wrapText="1"/>
    </xf>
    <xf numFmtId="0" fontId="35" fillId="30" borderId="234" xfId="0" applyFont="1" applyFill="1" applyBorder="1" applyAlignment="1">
      <alignment horizontal="left" vertical="center" wrapText="1"/>
    </xf>
    <xf numFmtId="0" fontId="35" fillId="30" borderId="235" xfId="0" applyFont="1" applyFill="1" applyBorder="1" applyAlignment="1">
      <alignment horizontal="left" vertical="center" wrapText="1"/>
    </xf>
    <xf numFmtId="0" fontId="35" fillId="30" borderId="236" xfId="0" applyFont="1" applyFill="1" applyBorder="1" applyAlignment="1">
      <alignment horizontal="left" vertical="center" wrapText="1"/>
    </xf>
    <xf numFmtId="0" fontId="35" fillId="68" borderId="234" xfId="0" applyFont="1" applyFill="1" applyBorder="1" applyAlignment="1">
      <alignment horizontal="left" vertical="center" wrapText="1"/>
    </xf>
    <xf numFmtId="0" fontId="35" fillId="68" borderId="235" xfId="0" applyFont="1" applyFill="1" applyBorder="1" applyAlignment="1">
      <alignment horizontal="left" vertical="center" wrapText="1"/>
    </xf>
    <xf numFmtId="0" fontId="35" fillId="68" borderId="236" xfId="0" applyFont="1" applyFill="1" applyBorder="1" applyAlignment="1">
      <alignment horizontal="left" vertical="center" wrapText="1"/>
    </xf>
    <xf numFmtId="0" fontId="35" fillId="3" borderId="234" xfId="0" applyFont="1" applyFill="1" applyBorder="1" applyAlignment="1">
      <alignment horizontal="left" vertical="center" wrapText="1"/>
    </xf>
    <xf numFmtId="0" fontId="35" fillId="3" borderId="235" xfId="0" applyFont="1" applyFill="1" applyBorder="1" applyAlignment="1">
      <alignment horizontal="left" vertical="center" wrapText="1"/>
    </xf>
    <xf numFmtId="0" fontId="35" fillId="3" borderId="236" xfId="0" applyFont="1" applyFill="1" applyBorder="1" applyAlignment="1">
      <alignment horizontal="left" vertical="center" wrapText="1"/>
    </xf>
    <xf numFmtId="0" fontId="45" fillId="26" borderId="83" xfId="0" applyFont="1" applyFill="1" applyBorder="1" applyAlignment="1">
      <alignment horizontal="center" vertical="center" wrapText="1"/>
    </xf>
    <xf numFmtId="0" fontId="45" fillId="26" borderId="84" xfId="0" applyFont="1" applyFill="1" applyBorder="1" applyAlignment="1">
      <alignment horizontal="center" vertical="center" wrapText="1"/>
    </xf>
    <xf numFmtId="0" fontId="62" fillId="3" borderId="82" xfId="0" applyFont="1" applyFill="1" applyBorder="1" applyAlignment="1">
      <alignment horizontal="left" vertical="center"/>
    </xf>
    <xf numFmtId="0" fontId="56" fillId="3" borderId="83" xfId="0" applyFont="1" applyFill="1" applyBorder="1" applyAlignment="1">
      <alignment horizontal="left" vertical="center"/>
    </xf>
    <xf numFmtId="0" fontId="56" fillId="3" borderId="85" xfId="0" applyFont="1" applyFill="1" applyBorder="1" applyAlignment="1">
      <alignment horizontal="left" vertical="center"/>
    </xf>
    <xf numFmtId="0" fontId="0" fillId="0" borderId="0" xfId="0" applyAlignment="1">
      <alignment horizontal="left" vertical="top" wrapText="1"/>
    </xf>
    <xf numFmtId="0" fontId="0" fillId="0" borderId="0" xfId="0" applyAlignment="1">
      <alignment horizontal="left" vertical="top"/>
    </xf>
    <xf numFmtId="0" fontId="16" fillId="7" borderId="90" xfId="0" applyFont="1" applyFill="1" applyBorder="1" applyAlignment="1">
      <alignment horizontal="center" vertical="center" wrapText="1"/>
    </xf>
    <xf numFmtId="0" fontId="16" fillId="7" borderId="93" xfId="0" applyFont="1" applyFill="1" applyBorder="1" applyAlignment="1">
      <alignment horizontal="center" vertical="center" wrapText="1"/>
    </xf>
    <xf numFmtId="0" fontId="16" fillId="7" borderId="11" xfId="0" applyFont="1" applyFill="1" applyBorder="1" applyAlignment="1">
      <alignment horizontal="center" vertical="center" wrapText="1"/>
    </xf>
    <xf numFmtId="0" fontId="16" fillId="7" borderId="94" xfId="0" applyFont="1" applyFill="1" applyBorder="1" applyAlignment="1">
      <alignment horizontal="center" vertical="center" wrapText="1"/>
    </xf>
    <xf numFmtId="0" fontId="18" fillId="12" borderId="1" xfId="0" applyFont="1" applyFill="1" applyBorder="1" applyAlignment="1">
      <alignment horizontal="center" vertical="center" wrapText="1"/>
    </xf>
    <xf numFmtId="0" fontId="18" fillId="12" borderId="0" xfId="0" applyFont="1" applyFill="1" applyAlignment="1">
      <alignment horizontal="center" vertical="center" wrapText="1"/>
    </xf>
    <xf numFmtId="0" fontId="18" fillId="12" borderId="91"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0" xfId="0" applyFont="1" applyFill="1" applyAlignment="1">
      <alignment horizontal="left" vertical="center" wrapText="1"/>
    </xf>
    <xf numFmtId="0" fontId="19" fillId="8" borderId="1" xfId="0" applyFont="1" applyFill="1" applyBorder="1" applyAlignment="1">
      <alignment horizontal="center" vertical="center" wrapText="1"/>
    </xf>
    <xf numFmtId="0" fontId="19" fillId="8" borderId="0" xfId="0" applyFont="1" applyFill="1" applyAlignment="1">
      <alignment horizontal="center" vertical="center" wrapText="1"/>
    </xf>
    <xf numFmtId="0" fontId="19" fillId="8" borderId="91" xfId="0" applyFont="1" applyFill="1" applyBorder="1" applyAlignment="1">
      <alignment horizontal="center" vertical="center" wrapText="1"/>
    </xf>
    <xf numFmtId="0" fontId="11" fillId="13" borderId="1" xfId="2" applyFont="1" applyFill="1" applyBorder="1" applyAlignment="1">
      <alignment horizontal="left" vertical="center" wrapText="1" indent="4"/>
    </xf>
    <xf numFmtId="0" fontId="11" fillId="13" borderId="0" xfId="2" applyFont="1" applyFill="1" applyAlignment="1">
      <alignment horizontal="left" vertical="center" wrapText="1" indent="4"/>
    </xf>
    <xf numFmtId="0" fontId="11" fillId="13" borderId="95" xfId="2" applyFont="1" applyFill="1" applyBorder="1" applyAlignment="1">
      <alignment horizontal="left" vertical="center" wrapText="1" indent="4"/>
    </xf>
    <xf numFmtId="0" fontId="19" fillId="8" borderId="95" xfId="0" applyFont="1" applyFill="1" applyBorder="1" applyAlignment="1">
      <alignment horizontal="center" vertical="center" wrapText="1"/>
    </xf>
    <xf numFmtId="0" fontId="18" fillId="12" borderId="95" xfId="0" applyFont="1" applyFill="1" applyBorder="1" applyAlignment="1">
      <alignment horizontal="center" vertical="center" wrapText="1"/>
    </xf>
    <xf numFmtId="0" fontId="10" fillId="3" borderId="121" xfId="0" applyFont="1" applyFill="1" applyBorder="1" applyAlignment="1">
      <alignment horizontal="center" vertical="center" wrapText="1"/>
    </xf>
    <xf numFmtId="0" fontId="10" fillId="3" borderId="124" xfId="0" applyFont="1" applyFill="1" applyBorder="1" applyAlignment="1">
      <alignment horizontal="center" vertical="center" wrapText="1"/>
    </xf>
    <xf numFmtId="0" fontId="10" fillId="3" borderId="127" xfId="0" applyFont="1" applyFill="1" applyBorder="1" applyAlignment="1">
      <alignment horizontal="center" vertical="center" wrapText="1"/>
    </xf>
    <xf numFmtId="49" fontId="10" fillId="3" borderId="0" xfId="0" applyNumberFormat="1" applyFont="1" applyFill="1" applyAlignment="1">
      <alignment horizontal="left" vertical="center" wrapText="1"/>
    </xf>
    <xf numFmtId="0" fontId="16" fillId="7" borderId="111" xfId="0" applyFont="1" applyFill="1" applyBorder="1" applyAlignment="1">
      <alignment horizontal="center" vertical="center" wrapText="1"/>
    </xf>
    <xf numFmtId="0" fontId="10" fillId="0" borderId="0" xfId="0" applyFont="1" applyAlignment="1">
      <alignment horizontal="left" vertical="center" wrapText="1"/>
    </xf>
    <xf numFmtId="0" fontId="61" fillId="7" borderId="9" xfId="0" applyFont="1" applyFill="1" applyBorder="1" applyAlignment="1">
      <alignment horizontal="center" vertical="center" wrapText="1"/>
    </xf>
    <xf numFmtId="0" fontId="61" fillId="7" borderId="10" xfId="0" applyFont="1" applyFill="1" applyBorder="1" applyAlignment="1">
      <alignment horizontal="center" vertical="center" wrapText="1"/>
    </xf>
    <xf numFmtId="0" fontId="61" fillId="7" borderId="94" xfId="0" applyFont="1" applyFill="1" applyBorder="1" applyAlignment="1">
      <alignment horizontal="center" vertical="center" wrapText="1"/>
    </xf>
    <xf numFmtId="0" fontId="16" fillId="27" borderId="111" xfId="0" applyFont="1" applyFill="1" applyBorder="1" applyAlignment="1">
      <alignment horizontal="center" vertical="center" wrapText="1"/>
    </xf>
    <xf numFmtId="0" fontId="16" fillId="27" borderId="10" xfId="0" applyFont="1" applyFill="1" applyBorder="1" applyAlignment="1">
      <alignment horizontal="center" vertical="center" wrapText="1"/>
    </xf>
    <xf numFmtId="0" fontId="11" fillId="34" borderId="1" xfId="0" applyFont="1" applyFill="1" applyBorder="1" applyAlignment="1">
      <alignment horizontal="left" vertical="center" wrapText="1" indent="4"/>
    </xf>
    <xf numFmtId="0" fontId="11" fillId="34" borderId="0" xfId="0" applyFont="1" applyFill="1" applyAlignment="1">
      <alignment horizontal="left" vertical="center" wrapText="1" indent="4"/>
    </xf>
    <xf numFmtId="0" fontId="11" fillId="34" borderId="95" xfId="0" applyFont="1" applyFill="1" applyBorder="1" applyAlignment="1">
      <alignment horizontal="left" vertical="center" wrapText="1" indent="4"/>
    </xf>
    <xf numFmtId="0" fontId="61" fillId="27" borderId="111" xfId="0" applyFont="1" applyFill="1" applyBorder="1" applyAlignment="1">
      <alignment horizontal="center" vertical="center" wrapText="1"/>
    </xf>
    <xf numFmtId="0" fontId="61" fillId="27" borderId="10" xfId="0" applyFont="1" applyFill="1" applyBorder="1" applyAlignment="1">
      <alignment horizontal="center" vertical="center" wrapText="1"/>
    </xf>
    <xf numFmtId="0" fontId="61" fillId="27" borderId="94" xfId="0" applyFont="1" applyFill="1" applyBorder="1" applyAlignment="1">
      <alignment horizontal="center" vertical="center" wrapText="1"/>
    </xf>
    <xf numFmtId="0" fontId="15" fillId="10" borderId="99" xfId="0" applyFont="1" applyFill="1" applyBorder="1" applyAlignment="1">
      <alignment horizontal="center" vertical="center" wrapText="1"/>
    </xf>
    <xf numFmtId="0" fontId="15" fillId="9" borderId="95" xfId="0" applyFont="1" applyFill="1" applyBorder="1" applyAlignment="1">
      <alignment horizontal="center" vertical="center" wrapText="1"/>
    </xf>
    <xf numFmtId="0" fontId="12" fillId="11" borderId="103" xfId="0" applyFont="1" applyFill="1" applyBorder="1" applyAlignment="1">
      <alignment horizontal="center" vertical="center" wrapText="1"/>
    </xf>
    <xf numFmtId="0" fontId="12" fillId="11" borderId="98" xfId="0" applyFont="1" applyFill="1" applyBorder="1" applyAlignment="1">
      <alignment horizontal="center" vertical="center" wrapText="1"/>
    </xf>
    <xf numFmtId="0" fontId="15" fillId="9" borderId="2" xfId="0" applyFont="1" applyFill="1" applyBorder="1" applyAlignment="1">
      <alignment horizontal="center" vertical="center" wrapText="1"/>
    </xf>
    <xf numFmtId="0" fontId="15" fillId="10" borderId="97" xfId="0" applyFont="1" applyFill="1" applyBorder="1" applyAlignment="1">
      <alignment horizontal="center" vertical="center" wrapText="1"/>
    </xf>
    <xf numFmtId="0" fontId="15" fillId="10" borderId="173" xfId="0" applyFont="1" applyFill="1" applyBorder="1" applyAlignment="1">
      <alignment horizontal="center" vertical="center" wrapText="1"/>
    </xf>
    <xf numFmtId="0" fontId="12" fillId="11" borderId="99" xfId="0" applyFont="1" applyFill="1" applyBorder="1" applyAlignment="1">
      <alignment horizontal="center" vertical="center" wrapText="1"/>
    </xf>
    <xf numFmtId="0" fontId="10" fillId="3" borderId="47"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19" xfId="0" applyFont="1" applyFill="1" applyBorder="1" applyAlignment="1">
      <alignment horizontal="center" vertical="center" wrapText="1"/>
    </xf>
    <xf numFmtId="0" fontId="12" fillId="2" borderId="0" xfId="0" applyFont="1" applyFill="1" applyAlignment="1">
      <alignment horizontal="center" vertical="center" wrapText="1"/>
    </xf>
    <xf numFmtId="0" fontId="15" fillId="9" borderId="0" xfId="0" applyFont="1" applyFill="1" applyAlignment="1">
      <alignment horizontal="center" vertical="center" wrapText="1"/>
    </xf>
    <xf numFmtId="0" fontId="10" fillId="3" borderId="44" xfId="0" applyFont="1" applyFill="1" applyBorder="1" applyAlignment="1">
      <alignment horizontal="center" vertical="center" wrapText="1"/>
    </xf>
    <xf numFmtId="0" fontId="15" fillId="9" borderId="168" xfId="0" applyFont="1" applyFill="1" applyBorder="1" applyAlignment="1">
      <alignment horizontal="center" vertical="center" wrapText="1"/>
    </xf>
    <xf numFmtId="0" fontId="16" fillId="7" borderId="175" xfId="0" applyFont="1" applyFill="1" applyBorder="1" applyAlignment="1">
      <alignment horizontal="center" vertical="center" wrapText="1"/>
    </xf>
    <xf numFmtId="0" fontId="16" fillId="7" borderId="37" xfId="0" applyFont="1" applyFill="1" applyBorder="1" applyAlignment="1">
      <alignment horizontal="center" vertical="center" wrapText="1"/>
    </xf>
    <xf numFmtId="0" fontId="12" fillId="11" borderId="169" xfId="0" applyFont="1" applyFill="1" applyBorder="1" applyAlignment="1">
      <alignment horizontal="center" vertical="center" wrapText="1"/>
    </xf>
    <xf numFmtId="0" fontId="10" fillId="3" borderId="51" xfId="2" applyFont="1" applyFill="1" applyBorder="1" applyAlignment="1">
      <alignment horizontal="center" vertical="center" wrapText="1"/>
    </xf>
    <xf numFmtId="0" fontId="10" fillId="3" borderId="48" xfId="0" applyFont="1" applyFill="1" applyBorder="1" applyAlignment="1">
      <alignment horizontal="center" vertical="center" wrapText="1"/>
    </xf>
    <xf numFmtId="0" fontId="10" fillId="0" borderId="51" xfId="2" applyFont="1" applyBorder="1" applyAlignment="1">
      <alignment horizontal="center" vertical="center" wrapText="1"/>
    </xf>
    <xf numFmtId="0" fontId="10" fillId="3" borderId="1" xfId="2" applyFont="1" applyFill="1" applyBorder="1" applyAlignment="1">
      <alignment horizontal="center" vertical="center" wrapText="1"/>
    </xf>
    <xf numFmtId="0" fontId="34" fillId="3" borderId="48" xfId="2" applyFont="1" applyFill="1" applyBorder="1" applyAlignment="1">
      <alignment horizontal="center" vertical="center" wrapText="1"/>
    </xf>
    <xf numFmtId="0" fontId="15" fillId="10" borderId="181" xfId="0" applyFont="1" applyFill="1" applyBorder="1" applyAlignment="1">
      <alignment horizontal="center" vertical="center" wrapText="1"/>
    </xf>
    <xf numFmtId="0" fontId="15" fillId="10" borderId="107" xfId="0" applyFont="1" applyFill="1" applyBorder="1" applyAlignment="1">
      <alignment horizontal="center" vertical="center" wrapText="1"/>
    </xf>
    <xf numFmtId="0" fontId="15" fillId="10" borderId="95" xfId="0" applyFont="1" applyFill="1" applyBorder="1" applyAlignment="1">
      <alignment horizontal="center" vertical="center" wrapText="1"/>
    </xf>
    <xf numFmtId="0" fontId="15" fillId="10" borderId="2" xfId="0" applyFont="1" applyFill="1" applyBorder="1" applyAlignment="1">
      <alignment horizontal="center" vertical="center" wrapText="1"/>
    </xf>
    <xf numFmtId="0" fontId="15" fillId="10" borderId="176"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11" borderId="183" xfId="0" applyFont="1" applyFill="1" applyBorder="1" applyAlignment="1">
      <alignment horizontal="center" vertical="center" wrapText="1"/>
    </xf>
    <xf numFmtId="0" fontId="15" fillId="10" borderId="103" xfId="0" applyFont="1" applyFill="1" applyBorder="1" applyAlignment="1">
      <alignment horizontal="center" vertical="center" wrapText="1"/>
    </xf>
    <xf numFmtId="0" fontId="15" fillId="10" borderId="178" xfId="0" applyFont="1" applyFill="1" applyBorder="1" applyAlignment="1">
      <alignment horizontal="center" vertical="center" wrapText="1"/>
    </xf>
    <xf numFmtId="0" fontId="15" fillId="10" borderId="130" xfId="0" applyFont="1" applyFill="1" applyBorder="1" applyAlignment="1">
      <alignment horizontal="center" vertical="center" wrapText="1"/>
    </xf>
    <xf numFmtId="0" fontId="15" fillId="10" borderId="168" xfId="0" applyFont="1" applyFill="1" applyBorder="1" applyAlignment="1">
      <alignment horizontal="center" vertical="center" wrapText="1"/>
    </xf>
    <xf numFmtId="0" fontId="15" fillId="9" borderId="119" xfId="0" applyFont="1" applyFill="1" applyBorder="1" applyAlignment="1">
      <alignment horizontal="center" vertical="center" wrapText="1"/>
    </xf>
    <xf numFmtId="0" fontId="12" fillId="11" borderId="112" xfId="0" applyFont="1" applyFill="1" applyBorder="1" applyAlignment="1">
      <alignment horizontal="center" vertical="center" wrapText="1"/>
    </xf>
    <xf numFmtId="0" fontId="12" fillId="11" borderId="79" xfId="0" applyFont="1" applyFill="1" applyBorder="1" applyAlignment="1">
      <alignment horizontal="center" vertical="center" wrapText="1"/>
    </xf>
    <xf numFmtId="0" fontId="12" fillId="11" borderId="113" xfId="0" applyFont="1" applyFill="1" applyBorder="1" applyAlignment="1">
      <alignment horizontal="center" vertical="center" wrapText="1"/>
    </xf>
    <xf numFmtId="0" fontId="15" fillId="10" borderId="116" xfId="0" applyFont="1" applyFill="1" applyBorder="1" applyAlignment="1">
      <alignment horizontal="center" vertical="center" wrapText="1"/>
    </xf>
    <xf numFmtId="0" fontId="15" fillId="10" borderId="113" xfId="0" applyFont="1" applyFill="1" applyBorder="1" applyAlignment="1">
      <alignment horizontal="center" vertical="center" wrapText="1"/>
    </xf>
    <xf numFmtId="0" fontId="12" fillId="38" borderId="97" xfId="0" applyFont="1" applyFill="1" applyBorder="1" applyAlignment="1">
      <alignment horizontal="center" vertical="center" wrapText="1"/>
    </xf>
    <xf numFmtId="0" fontId="12" fillId="38" borderId="169" xfId="0" applyFont="1" applyFill="1" applyBorder="1" applyAlignment="1">
      <alignment horizontal="center" vertical="center" wrapText="1"/>
    </xf>
    <xf numFmtId="0" fontId="12" fillId="38" borderId="98" xfId="0" applyFont="1" applyFill="1" applyBorder="1" applyAlignment="1">
      <alignment horizontal="center" vertical="center" wrapText="1"/>
    </xf>
    <xf numFmtId="0" fontId="12" fillId="38" borderId="130" xfId="0" applyFont="1" applyFill="1" applyBorder="1" applyAlignment="1">
      <alignment horizontal="center" vertical="center" wrapText="1"/>
    </xf>
    <xf numFmtId="0" fontId="18" fillId="35" borderId="1" xfId="0" applyFont="1" applyFill="1" applyBorder="1" applyAlignment="1">
      <alignment horizontal="center" vertical="center" wrapText="1"/>
    </xf>
    <xf numFmtId="0" fontId="18" fillId="35" borderId="0" xfId="0" applyFont="1" applyFill="1" applyAlignment="1">
      <alignment horizontal="center" vertical="center" wrapText="1"/>
    </xf>
    <xf numFmtId="0" fontId="16" fillId="27" borderId="11" xfId="0" applyFont="1" applyFill="1" applyBorder="1" applyAlignment="1">
      <alignment horizontal="center" vertical="center" wrapText="1"/>
    </xf>
    <xf numFmtId="0" fontId="12" fillId="38" borderId="165" xfId="0" applyFont="1" applyFill="1" applyBorder="1" applyAlignment="1">
      <alignment horizontal="center" vertical="center" wrapText="1"/>
    </xf>
    <xf numFmtId="49" fontId="43" fillId="3" borderId="0" xfId="0" applyNumberFormat="1" applyFont="1" applyFill="1" applyAlignment="1">
      <alignment horizontal="left" vertical="top" wrapText="1"/>
    </xf>
    <xf numFmtId="0" fontId="10" fillId="0" borderId="0" xfId="0" applyFont="1" applyAlignment="1">
      <alignment horizontal="left" vertical="top" wrapText="1"/>
    </xf>
    <xf numFmtId="0" fontId="35" fillId="3" borderId="48" xfId="0" applyFont="1" applyFill="1" applyBorder="1" applyAlignment="1">
      <alignment horizontal="center" vertical="center" wrapText="1"/>
    </xf>
    <xf numFmtId="0" fontId="10" fillId="3" borderId="48" xfId="2" applyFont="1" applyFill="1" applyBorder="1" applyAlignment="1">
      <alignment horizontal="center" vertical="center" wrapText="1"/>
    </xf>
    <xf numFmtId="0" fontId="10" fillId="3" borderId="45" xfId="2" applyFont="1" applyFill="1" applyBorder="1" applyAlignment="1">
      <alignment horizontal="center" vertical="center" wrapText="1"/>
    </xf>
    <xf numFmtId="0" fontId="10" fillId="3" borderId="46" xfId="2" applyFont="1" applyFill="1" applyBorder="1" applyAlignment="1">
      <alignment horizontal="center" vertical="center" wrapText="1"/>
    </xf>
    <xf numFmtId="0" fontId="12" fillId="38" borderId="103" xfId="0" applyFont="1" applyFill="1" applyBorder="1" applyAlignment="1">
      <alignment horizontal="center" vertical="center" wrapText="1"/>
    </xf>
    <xf numFmtId="0" fontId="12" fillId="38" borderId="99" xfId="0" applyFont="1" applyFill="1" applyBorder="1" applyAlignment="1">
      <alignment horizontal="center" vertical="center" wrapText="1"/>
    </xf>
    <xf numFmtId="0" fontId="25" fillId="25" borderId="22" xfId="0" applyFont="1" applyFill="1" applyBorder="1" applyAlignment="1">
      <alignment horizontal="left" vertical="center" wrapText="1"/>
    </xf>
    <xf numFmtId="0" fontId="25" fillId="25" borderId="23" xfId="0" applyFont="1" applyFill="1" applyBorder="1" applyAlignment="1">
      <alignment horizontal="left" vertical="center" wrapText="1"/>
    </xf>
    <xf numFmtId="0" fontId="3" fillId="8" borderId="29" xfId="0" applyFont="1" applyFill="1" applyBorder="1" applyAlignment="1">
      <alignment horizontal="center" vertical="center"/>
    </xf>
    <xf numFmtId="0" fontId="3" fillId="8" borderId="30" xfId="0" applyFont="1" applyFill="1" applyBorder="1" applyAlignment="1">
      <alignment horizontal="center" vertical="center"/>
    </xf>
    <xf numFmtId="0" fontId="0" fillId="3" borderId="26" xfId="0" applyFill="1" applyBorder="1" applyAlignment="1">
      <alignment horizontal="center" vertical="center" wrapText="1"/>
    </xf>
    <xf numFmtId="0" fontId="0" fillId="3" borderId="32" xfId="0" applyFill="1" applyBorder="1" applyAlignment="1">
      <alignment horizontal="center" vertical="center" wrapText="1"/>
    </xf>
    <xf numFmtId="0" fontId="25" fillId="25" borderId="36" xfId="0" applyFont="1" applyFill="1" applyBorder="1" applyAlignment="1">
      <alignment horizontal="left" vertical="center" wrapText="1"/>
    </xf>
    <xf numFmtId="0" fontId="25" fillId="25" borderId="35" xfId="0" applyFont="1" applyFill="1" applyBorder="1" applyAlignment="1">
      <alignment horizontal="left" vertical="center" wrapText="1"/>
    </xf>
    <xf numFmtId="0" fontId="25" fillId="25" borderId="24" xfId="0" applyFont="1" applyFill="1" applyBorder="1" applyAlignment="1">
      <alignment horizontal="left" vertical="center" wrapText="1"/>
    </xf>
    <xf numFmtId="0" fontId="25" fillId="25" borderId="25" xfId="0" applyFont="1" applyFill="1" applyBorder="1" applyAlignment="1">
      <alignment horizontal="left" vertical="center" wrapText="1"/>
    </xf>
    <xf numFmtId="0" fontId="25" fillId="25" borderId="34" xfId="0" applyFont="1" applyFill="1" applyBorder="1" applyAlignment="1">
      <alignment horizontal="left" vertical="center" wrapText="1"/>
    </xf>
    <xf numFmtId="0" fontId="25" fillId="25" borderId="33" xfId="0" applyFont="1" applyFill="1" applyBorder="1" applyAlignment="1">
      <alignment horizontal="left" vertical="center" wrapText="1"/>
    </xf>
    <xf numFmtId="0" fontId="3" fillId="8" borderId="28" xfId="0" applyFont="1" applyFill="1" applyBorder="1" applyAlignment="1">
      <alignment horizontal="center" vertical="center"/>
    </xf>
    <xf numFmtId="0" fontId="0" fillId="3" borderId="31" xfId="0" applyFill="1" applyBorder="1" applyAlignment="1">
      <alignment horizontal="center" vertical="center" wrapText="1"/>
    </xf>
    <xf numFmtId="0" fontId="25" fillId="25" borderId="10" xfId="0" applyFont="1" applyFill="1" applyBorder="1" applyAlignment="1">
      <alignment horizontal="left" vertical="center" wrapText="1"/>
    </xf>
    <xf numFmtId="0" fontId="25" fillId="25" borderId="11" xfId="0" applyFont="1" applyFill="1" applyBorder="1" applyAlignment="1">
      <alignment horizontal="left" vertical="center" wrapText="1"/>
    </xf>
    <xf numFmtId="0" fontId="12" fillId="12" borderId="1" xfId="0" applyFont="1" applyFill="1" applyBorder="1" applyAlignment="1">
      <alignment horizontal="center" vertical="center" wrapText="1"/>
    </xf>
    <xf numFmtId="0" fontId="12" fillId="12" borderId="0" xfId="0" applyFont="1" applyFill="1" applyAlignment="1">
      <alignment horizontal="center" vertical="center" wrapText="1"/>
    </xf>
    <xf numFmtId="0" fontId="10" fillId="3" borderId="1"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6" fillId="7" borderId="9" xfId="0" applyFont="1" applyFill="1" applyBorder="1" applyAlignment="1">
      <alignment horizontal="center" vertical="center"/>
    </xf>
    <xf numFmtId="0" fontId="16" fillId="7" borderId="10" xfId="0" applyFont="1" applyFill="1" applyBorder="1" applyAlignment="1">
      <alignment horizontal="center" vertical="center"/>
    </xf>
    <xf numFmtId="0" fontId="4" fillId="10" borderId="171" xfId="0" applyFont="1" applyFill="1" applyBorder="1" applyAlignment="1">
      <alignment horizontal="center" vertical="center"/>
    </xf>
    <xf numFmtId="0" fontId="4" fillId="10" borderId="56" xfId="0" applyFont="1" applyFill="1" applyBorder="1" applyAlignment="1">
      <alignment horizontal="center" vertical="center"/>
    </xf>
    <xf numFmtId="0" fontId="4" fillId="10" borderId="195" xfId="0" applyFont="1" applyFill="1" applyBorder="1" applyAlignment="1">
      <alignment horizontal="center" vertical="center"/>
    </xf>
    <xf numFmtId="0" fontId="4" fillId="10" borderId="72" xfId="0" applyFont="1" applyFill="1" applyBorder="1" applyAlignment="1">
      <alignment horizontal="center" vertical="center"/>
    </xf>
    <xf numFmtId="0" fontId="4" fillId="10" borderId="67" xfId="0" applyFont="1" applyFill="1" applyBorder="1" applyAlignment="1">
      <alignment horizontal="center" vertical="center"/>
    </xf>
    <xf numFmtId="0" fontId="4" fillId="10" borderId="52" xfId="0" applyFont="1" applyFill="1" applyBorder="1" applyAlignment="1">
      <alignment horizontal="center" vertical="center"/>
    </xf>
    <xf numFmtId="0" fontId="10" fillId="3" borderId="0" xfId="0" applyFont="1" applyFill="1" applyAlignment="1">
      <alignment horizontal="center" vertical="center"/>
    </xf>
    <xf numFmtId="0" fontId="10" fillId="3" borderId="53" xfId="0" applyFont="1" applyFill="1" applyBorder="1" applyAlignment="1">
      <alignment horizontal="center" vertical="center"/>
    </xf>
    <xf numFmtId="0" fontId="0" fillId="3" borderId="0" xfId="0" applyFill="1" applyAlignment="1">
      <alignment horizontal="center" vertical="center"/>
    </xf>
    <xf numFmtId="0" fontId="3" fillId="3" borderId="62" xfId="0" applyFont="1" applyFill="1" applyBorder="1" applyAlignment="1">
      <alignment horizontal="center" vertical="center"/>
    </xf>
    <xf numFmtId="0" fontId="0" fillId="4" borderId="19" xfId="0" applyFill="1" applyBorder="1" applyAlignment="1">
      <alignment horizontal="center" vertical="center"/>
    </xf>
    <xf numFmtId="3" fontId="10" fillId="32" borderId="198" xfId="2" applyNumberFormat="1" applyFont="1" applyFill="1" applyBorder="1" applyAlignment="1">
      <alignment horizontal="center" vertical="center" wrapText="1"/>
    </xf>
    <xf numFmtId="3" fontId="10" fillId="32" borderId="57" xfId="2" applyNumberFormat="1" applyFont="1" applyFill="1" applyBorder="1" applyAlignment="1">
      <alignment horizontal="center" vertical="center" wrapText="1"/>
    </xf>
    <xf numFmtId="0" fontId="16" fillId="7" borderId="193" xfId="0" applyFont="1" applyFill="1" applyBorder="1" applyAlignment="1">
      <alignment horizontal="center" vertical="center"/>
    </xf>
    <xf numFmtId="0" fontId="16" fillId="7" borderId="61" xfId="0" applyFont="1" applyFill="1" applyBorder="1" applyAlignment="1">
      <alignment horizontal="center" vertical="center"/>
    </xf>
    <xf numFmtId="0" fontId="16" fillId="7" borderId="194" xfId="0" applyFont="1" applyFill="1" applyBorder="1" applyAlignment="1">
      <alignment horizontal="center" vertical="center"/>
    </xf>
    <xf numFmtId="0" fontId="16" fillId="7" borderId="190" xfId="0" applyFont="1" applyFill="1" applyBorder="1" applyAlignment="1">
      <alignment horizontal="center" vertical="center"/>
    </xf>
    <xf numFmtId="0" fontId="16" fillId="7" borderId="189" xfId="0" applyFont="1" applyFill="1" applyBorder="1" applyAlignment="1">
      <alignment horizontal="center" vertical="center"/>
    </xf>
    <xf numFmtId="0" fontId="16" fillId="7" borderId="66" xfId="0" applyFont="1" applyFill="1" applyBorder="1" applyAlignment="1">
      <alignment horizontal="center" vertical="center"/>
    </xf>
    <xf numFmtId="0" fontId="0" fillId="3" borderId="8" xfId="0" applyFill="1" applyBorder="1" applyAlignment="1">
      <alignment horizontal="center" vertical="center" wrapText="1"/>
    </xf>
    <xf numFmtId="0" fontId="0" fillId="3" borderId="8" xfId="0" applyFill="1" applyBorder="1" applyAlignment="1">
      <alignment horizontal="left" vertical="center" wrapText="1"/>
    </xf>
    <xf numFmtId="0" fontId="0" fillId="3" borderId="13" xfId="0" applyFill="1" applyBorder="1" applyAlignment="1">
      <alignment horizontal="left" vertical="center" wrapText="1"/>
    </xf>
    <xf numFmtId="0" fontId="0" fillId="3" borderId="0" xfId="0" applyFill="1" applyAlignment="1">
      <alignment horizontal="center" vertical="center" wrapText="1"/>
    </xf>
    <xf numFmtId="0" fontId="0" fillId="4" borderId="210" xfId="0" applyFill="1" applyBorder="1" applyAlignment="1">
      <alignment horizontal="center" vertical="center"/>
    </xf>
    <xf numFmtId="0" fontId="0" fillId="4" borderId="238" xfId="0" applyFill="1" applyBorder="1" applyAlignment="1">
      <alignment horizontal="center" vertical="center"/>
    </xf>
    <xf numFmtId="3" fontId="10" fillId="33" borderId="172" xfId="2" applyNumberFormat="1" applyFont="1" applyFill="1" applyBorder="1" applyAlignment="1">
      <alignment horizontal="center" vertical="center" wrapText="1"/>
    </xf>
    <xf numFmtId="3" fontId="10" fillId="33" borderId="59" xfId="2" applyNumberFormat="1" applyFont="1" applyFill="1" applyBorder="1" applyAlignment="1">
      <alignment horizontal="center" vertical="center" wrapText="1"/>
    </xf>
    <xf numFmtId="3" fontId="10" fillId="33" borderId="192" xfId="2" applyNumberFormat="1" applyFont="1" applyFill="1" applyBorder="1" applyAlignment="1">
      <alignment horizontal="center" vertical="center" wrapText="1"/>
    </xf>
    <xf numFmtId="0" fontId="20" fillId="4" borderId="16" xfId="0" applyFont="1" applyFill="1" applyBorder="1" applyAlignment="1">
      <alignment horizontal="center" vertical="center" textRotation="90"/>
    </xf>
    <xf numFmtId="0" fontId="20" fillId="4" borderId="17" xfId="0" applyFont="1" applyFill="1" applyBorder="1" applyAlignment="1">
      <alignment horizontal="center" vertical="center" textRotation="90"/>
    </xf>
    <xf numFmtId="0" fontId="20" fillId="4" borderId="21" xfId="0" applyFont="1" applyFill="1" applyBorder="1" applyAlignment="1">
      <alignment horizontal="center" vertical="center" textRotation="90"/>
    </xf>
    <xf numFmtId="0" fontId="0" fillId="3" borderId="4" xfId="0" applyFill="1" applyBorder="1" applyAlignment="1">
      <alignment horizontal="center" vertical="center" wrapText="1"/>
    </xf>
    <xf numFmtId="0" fontId="0" fillId="3" borderId="4" xfId="0" applyFill="1" applyBorder="1" applyAlignment="1">
      <alignment horizontal="left" vertical="center" wrapText="1"/>
    </xf>
    <xf numFmtId="0" fontId="0" fillId="3" borderId="15" xfId="0" applyFill="1" applyBorder="1" applyAlignment="1">
      <alignment horizontal="left" vertical="center" wrapText="1"/>
    </xf>
    <xf numFmtId="0" fontId="16" fillId="7" borderId="0" xfId="0" applyFont="1" applyFill="1" applyAlignment="1">
      <alignment horizontal="center" vertical="center"/>
    </xf>
    <xf numFmtId="0" fontId="12" fillId="2" borderId="10"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0" fillId="3" borderId="0" xfId="0" applyFill="1" applyAlignment="1">
      <alignment horizontal="left" vertical="top" wrapText="1"/>
    </xf>
    <xf numFmtId="3" fontId="10" fillId="32" borderId="73" xfId="2" applyNumberFormat="1" applyFont="1" applyFill="1" applyBorder="1" applyAlignment="1">
      <alignment horizontal="center" vertical="center" wrapText="1"/>
    </xf>
    <xf numFmtId="0" fontId="0" fillId="16" borderId="0" xfId="0" applyFill="1" applyAlignment="1">
      <alignment horizontal="center" vertical="center"/>
    </xf>
    <xf numFmtId="3" fontId="10" fillId="31" borderId="171" xfId="2" applyNumberFormat="1" applyFont="1" applyFill="1" applyBorder="1" applyAlignment="1">
      <alignment horizontal="center" vertical="center" wrapText="1"/>
    </xf>
    <xf numFmtId="3" fontId="10" fillId="31" borderId="56" xfId="2" applyNumberFormat="1" applyFont="1" applyFill="1" applyBorder="1" applyAlignment="1">
      <alignment horizontal="center" vertical="center" wrapText="1"/>
    </xf>
    <xf numFmtId="3" fontId="10" fillId="31" borderId="72" xfId="2" applyNumberFormat="1" applyFont="1" applyFill="1" applyBorder="1" applyAlignment="1">
      <alignment horizontal="center" vertical="center" wrapText="1"/>
    </xf>
    <xf numFmtId="3" fontId="10" fillId="33" borderId="171" xfId="2" applyNumberFormat="1" applyFont="1" applyFill="1" applyBorder="1" applyAlignment="1">
      <alignment horizontal="center" vertical="center" wrapText="1"/>
    </xf>
    <xf numFmtId="3" fontId="10" fillId="33" borderId="56" xfId="2" applyNumberFormat="1" applyFont="1" applyFill="1" applyBorder="1" applyAlignment="1">
      <alignment horizontal="center" vertical="center" wrapText="1"/>
    </xf>
    <xf numFmtId="3" fontId="10" fillId="33" borderId="72" xfId="2" applyNumberFormat="1" applyFont="1" applyFill="1" applyBorder="1" applyAlignment="1">
      <alignment horizontal="center" vertical="center" wrapText="1"/>
    </xf>
    <xf numFmtId="0" fontId="0" fillId="14" borderId="0" xfId="0" applyFill="1" applyAlignment="1">
      <alignment horizontal="center" vertical="center"/>
    </xf>
    <xf numFmtId="0" fontId="0" fillId="14" borderId="5" xfId="0" applyFill="1" applyBorder="1" applyAlignment="1">
      <alignment horizontal="center" vertical="center"/>
    </xf>
    <xf numFmtId="0" fontId="17" fillId="3" borderId="0" xfId="0" applyFont="1" applyFill="1" applyAlignment="1">
      <alignment horizontal="left" vertical="center" wrapText="1" indent="17"/>
    </xf>
    <xf numFmtId="9" fontId="0" fillId="3" borderId="205" xfId="1" applyFont="1" applyFill="1" applyBorder="1" applyAlignment="1">
      <alignment horizontal="center" vertical="center"/>
    </xf>
    <xf numFmtId="9" fontId="0" fillId="3" borderId="163" xfId="1" applyFont="1" applyFill="1" applyBorder="1" applyAlignment="1">
      <alignment horizontal="center" vertical="center"/>
    </xf>
    <xf numFmtId="9" fontId="0" fillId="3" borderId="206" xfId="1" applyFont="1" applyFill="1" applyBorder="1" applyAlignment="1">
      <alignment horizontal="center" vertical="center"/>
    </xf>
    <xf numFmtId="9" fontId="0" fillId="3" borderId="207" xfId="1" applyFont="1" applyFill="1" applyBorder="1" applyAlignment="1">
      <alignment horizontal="center" vertical="center"/>
    </xf>
    <xf numFmtId="9" fontId="0" fillId="3" borderId="148" xfId="1" applyFont="1" applyFill="1" applyBorder="1" applyAlignment="1">
      <alignment horizontal="center" vertical="center"/>
    </xf>
    <xf numFmtId="9" fontId="0" fillId="3" borderId="208" xfId="1" applyFont="1" applyFill="1" applyBorder="1" applyAlignment="1">
      <alignment horizontal="center" vertical="center"/>
    </xf>
    <xf numFmtId="9" fontId="10" fillId="3" borderId="205" xfId="1" applyFont="1" applyFill="1" applyBorder="1" applyAlignment="1">
      <alignment horizontal="center" vertical="center"/>
    </xf>
    <xf numFmtId="9" fontId="10" fillId="3" borderId="163" xfId="1" applyFont="1" applyFill="1" applyBorder="1" applyAlignment="1">
      <alignment horizontal="center" vertical="center"/>
    </xf>
    <xf numFmtId="9" fontId="10" fillId="3" borderId="206" xfId="1" applyFont="1" applyFill="1" applyBorder="1" applyAlignment="1">
      <alignment horizontal="center" vertical="center"/>
    </xf>
    <xf numFmtId="9" fontId="10" fillId="3" borderId="203" xfId="1" applyFont="1" applyFill="1" applyBorder="1" applyAlignment="1">
      <alignment horizontal="center" vertical="center"/>
    </xf>
    <xf numFmtId="9" fontId="0" fillId="3" borderId="204" xfId="1" applyFont="1" applyFill="1" applyBorder="1" applyAlignment="1">
      <alignment horizontal="center" vertical="center"/>
    </xf>
    <xf numFmtId="9" fontId="10" fillId="3" borderId="164" xfId="1" applyFont="1" applyFill="1" applyBorder="1" applyAlignment="1">
      <alignment horizontal="center" vertical="center"/>
    </xf>
    <xf numFmtId="9" fontId="0" fillId="3" borderId="149" xfId="1" applyFont="1" applyFill="1" applyBorder="1" applyAlignment="1">
      <alignment horizontal="center" vertical="center"/>
    </xf>
    <xf numFmtId="9" fontId="10" fillId="3" borderId="201" xfId="1" applyFont="1" applyFill="1" applyBorder="1" applyAlignment="1">
      <alignment horizontal="center" vertical="center"/>
    </xf>
    <xf numFmtId="9" fontId="0" fillId="3" borderId="202" xfId="1" applyFont="1" applyFill="1" applyBorder="1" applyAlignment="1">
      <alignment horizontal="center" vertical="center"/>
    </xf>
    <xf numFmtId="3" fontId="10" fillId="33" borderId="210" xfId="2" applyNumberFormat="1" applyFont="1" applyFill="1" applyBorder="1" applyAlignment="1">
      <alignment horizontal="center" vertical="center" wrapText="1"/>
    </xf>
    <xf numFmtId="3" fontId="10" fillId="33" borderId="74" xfId="2" applyNumberFormat="1" applyFont="1" applyFill="1" applyBorder="1" applyAlignment="1">
      <alignment horizontal="center" vertical="center" wrapText="1"/>
    </xf>
    <xf numFmtId="3" fontId="10" fillId="33" borderId="213" xfId="2" applyNumberFormat="1" applyFont="1" applyFill="1" applyBorder="1" applyAlignment="1">
      <alignment horizontal="center" vertical="center" wrapText="1"/>
    </xf>
    <xf numFmtId="164" fontId="10" fillId="33" borderId="172" xfId="2" applyNumberFormat="1" applyFont="1" applyFill="1" applyBorder="1" applyAlignment="1">
      <alignment horizontal="center" vertical="center" wrapText="1"/>
    </xf>
    <xf numFmtId="164" fontId="10" fillId="33" borderId="59" xfId="2" applyNumberFormat="1" applyFont="1" applyFill="1" applyBorder="1" applyAlignment="1">
      <alignment horizontal="center" vertical="center" wrapText="1"/>
    </xf>
    <xf numFmtId="164" fontId="10" fillId="33" borderId="171" xfId="2" applyNumberFormat="1" applyFont="1" applyFill="1" applyBorder="1" applyAlignment="1">
      <alignment horizontal="center" vertical="center" wrapText="1"/>
    </xf>
    <xf numFmtId="164" fontId="10" fillId="33" borderId="56" xfId="2" applyNumberFormat="1" applyFont="1" applyFill="1" applyBorder="1" applyAlignment="1">
      <alignment horizontal="center" vertical="center" wrapText="1"/>
    </xf>
    <xf numFmtId="164" fontId="10" fillId="31" borderId="171" xfId="2" applyNumberFormat="1" applyFont="1" applyFill="1" applyBorder="1" applyAlignment="1">
      <alignment horizontal="center" vertical="center" wrapText="1"/>
    </xf>
    <xf numFmtId="164" fontId="10" fillId="31" borderId="56" xfId="2" applyNumberFormat="1" applyFont="1" applyFill="1" applyBorder="1" applyAlignment="1">
      <alignment horizontal="center" vertical="center" wrapText="1"/>
    </xf>
    <xf numFmtId="164" fontId="10" fillId="32" borderId="198" xfId="2" applyNumberFormat="1" applyFont="1" applyFill="1" applyBorder="1" applyAlignment="1">
      <alignment horizontal="center" vertical="center" wrapText="1"/>
    </xf>
    <xf numFmtId="164" fontId="10" fillId="32" borderId="57" xfId="2" applyNumberFormat="1" applyFont="1" applyFill="1" applyBorder="1" applyAlignment="1">
      <alignment horizontal="center" vertical="center" wrapText="1"/>
    </xf>
    <xf numFmtId="0" fontId="3" fillId="3" borderId="0" xfId="0" applyFont="1" applyFill="1" applyAlignment="1">
      <alignment horizontal="center" vertical="center"/>
    </xf>
    <xf numFmtId="0" fontId="10" fillId="3" borderId="54" xfId="0" applyFont="1" applyFill="1" applyBorder="1" applyAlignment="1">
      <alignment horizontal="center" vertical="center"/>
    </xf>
    <xf numFmtId="0" fontId="0" fillId="3" borderId="54" xfId="0" applyFill="1" applyBorder="1" applyAlignment="1">
      <alignment horizontal="center" vertical="center"/>
    </xf>
    <xf numFmtId="0" fontId="0" fillId="3" borderId="55" xfId="0" applyFill="1" applyBorder="1" applyAlignment="1">
      <alignment horizontal="center" vertical="center"/>
    </xf>
    <xf numFmtId="0" fontId="3" fillId="3" borderId="53" xfId="0" applyFont="1" applyFill="1" applyBorder="1" applyAlignment="1">
      <alignment horizontal="center" vertical="center"/>
    </xf>
    <xf numFmtId="0" fontId="16" fillId="7" borderId="111" xfId="0" applyFont="1" applyFill="1" applyBorder="1" applyAlignment="1">
      <alignment horizontal="center" vertical="center"/>
    </xf>
    <xf numFmtId="0" fontId="16" fillId="7" borderId="94" xfId="0" applyFont="1" applyFill="1" applyBorder="1" applyAlignment="1">
      <alignment horizontal="center" vertical="center"/>
    </xf>
    <xf numFmtId="0" fontId="4" fillId="10" borderId="174" xfId="0" applyFont="1" applyFill="1" applyBorder="1" applyAlignment="1">
      <alignment horizontal="center" vertical="center"/>
    </xf>
    <xf numFmtId="0" fontId="4" fillId="10" borderId="0" xfId="0" applyFont="1" applyFill="1" applyAlignment="1">
      <alignment horizontal="center" vertical="center"/>
    </xf>
    <xf numFmtId="0" fontId="4" fillId="10" borderId="95" xfId="0" applyFont="1" applyFill="1" applyBorder="1" applyAlignment="1">
      <alignment horizontal="center" vertical="center"/>
    </xf>
    <xf numFmtId="0" fontId="6" fillId="3" borderId="0" xfId="0" applyFont="1" applyFill="1" applyAlignment="1">
      <alignment horizontal="left" vertical="center" wrapText="1" indent="18"/>
    </xf>
    <xf numFmtId="0" fontId="6" fillId="3" borderId="0" xfId="0" applyFont="1" applyFill="1" applyAlignment="1">
      <alignment horizontal="left" vertical="center" indent="18"/>
    </xf>
    <xf numFmtId="0" fontId="57" fillId="3" borderId="0" xfId="0" applyFont="1" applyFill="1" applyAlignment="1">
      <alignment horizontal="center" vertical="center" wrapText="1"/>
    </xf>
    <xf numFmtId="0" fontId="15" fillId="3" borderId="0" xfId="0" applyFont="1" applyFill="1" applyAlignment="1">
      <alignment horizontal="center" vertical="center"/>
    </xf>
    <xf numFmtId="0" fontId="0" fillId="3" borderId="0" xfId="0" applyFill="1" applyAlignment="1">
      <alignment horizontal="center"/>
    </xf>
    <xf numFmtId="0" fontId="5" fillId="3" borderId="0" xfId="0" applyFont="1" applyFill="1" applyAlignment="1">
      <alignment horizontal="left"/>
    </xf>
    <xf numFmtId="0" fontId="3" fillId="0" borderId="0" xfId="0" applyFont="1" applyAlignment="1">
      <alignment horizontal="left"/>
    </xf>
    <xf numFmtId="0" fontId="20" fillId="4" borderId="18" xfId="0" applyFont="1" applyFill="1" applyBorder="1" applyAlignment="1">
      <alignment horizontal="center" vertical="center" textRotation="90"/>
    </xf>
    <xf numFmtId="0" fontId="0" fillId="15" borderId="19" xfId="0" applyFill="1" applyBorder="1" applyAlignment="1">
      <alignment horizontal="center" vertical="center"/>
    </xf>
    <xf numFmtId="0" fontId="3" fillId="0" borderId="0" xfId="0" applyFont="1" applyAlignment="1">
      <alignment horizontal="center"/>
    </xf>
    <xf numFmtId="3" fontId="10" fillId="33" borderId="211" xfId="2" applyNumberFormat="1" applyFont="1" applyFill="1" applyBorder="1" applyAlignment="1">
      <alignment horizontal="center" vertical="center" wrapText="1"/>
    </xf>
    <xf numFmtId="3" fontId="10" fillId="33" borderId="71" xfId="2" applyNumberFormat="1" applyFont="1" applyFill="1" applyBorder="1" applyAlignment="1">
      <alignment horizontal="center" vertical="center" wrapText="1"/>
    </xf>
    <xf numFmtId="3" fontId="10" fillId="33" borderId="174" xfId="2" applyNumberFormat="1" applyFont="1" applyFill="1" applyBorder="1" applyAlignment="1">
      <alignment horizontal="center" vertical="center" wrapText="1"/>
    </xf>
    <xf numFmtId="3" fontId="10" fillId="33" borderId="212" xfId="2" applyNumberFormat="1" applyFont="1" applyFill="1" applyBorder="1" applyAlignment="1">
      <alignment horizontal="center" vertical="center" wrapText="1"/>
    </xf>
    <xf numFmtId="3" fontId="10" fillId="33" borderId="73" xfId="2" applyNumberFormat="1" applyFont="1" applyFill="1" applyBorder="1" applyAlignment="1">
      <alignment horizontal="center" vertical="center" wrapText="1"/>
    </xf>
    <xf numFmtId="3" fontId="10" fillId="33" borderId="54" xfId="2" applyNumberFormat="1" applyFont="1" applyFill="1" applyBorder="1" applyAlignment="1">
      <alignment horizontal="center" vertical="center" wrapText="1"/>
    </xf>
    <xf numFmtId="3" fontId="10" fillId="33" borderId="0" xfId="2" applyNumberFormat="1" applyFont="1" applyFill="1" applyAlignment="1">
      <alignment horizontal="center" vertical="center" wrapText="1"/>
    </xf>
    <xf numFmtId="3" fontId="10" fillId="33" borderId="19" xfId="2" applyNumberFormat="1" applyFont="1" applyFill="1" applyBorder="1" applyAlignment="1">
      <alignment horizontal="center" vertical="center" wrapText="1"/>
    </xf>
    <xf numFmtId="0" fontId="20" fillId="4" borderId="76" xfId="0" applyFont="1" applyFill="1" applyBorder="1" applyAlignment="1">
      <alignment horizontal="center" vertical="center" textRotation="90"/>
    </xf>
    <xf numFmtId="0" fontId="10" fillId="3" borderId="75" xfId="0" applyFont="1" applyFill="1" applyBorder="1" applyAlignment="1">
      <alignment horizontal="center" vertical="center"/>
    </xf>
    <xf numFmtId="0" fontId="0" fillId="15" borderId="0" xfId="0" applyFill="1" applyAlignment="1">
      <alignment horizontal="center" vertical="center"/>
    </xf>
    <xf numFmtId="0" fontId="34" fillId="3" borderId="0" xfId="0" applyFont="1" applyFill="1" applyAlignment="1">
      <alignment horizontal="left"/>
    </xf>
    <xf numFmtId="0" fontId="20" fillId="4" borderId="77" xfId="0" applyFont="1" applyFill="1" applyBorder="1" applyAlignment="1">
      <alignment horizontal="center" vertical="center" textRotation="90"/>
    </xf>
    <xf numFmtId="0" fontId="10" fillId="3" borderId="3" xfId="0" applyFont="1" applyFill="1" applyBorder="1" applyAlignment="1">
      <alignment horizontal="center" vertical="center"/>
    </xf>
    <xf numFmtId="0" fontId="0" fillId="3" borderId="3" xfId="0" applyFill="1" applyBorder="1" applyAlignment="1">
      <alignment horizontal="center" vertical="center"/>
    </xf>
    <xf numFmtId="0" fontId="10" fillId="3" borderId="0" xfId="0" applyFont="1" applyFill="1" applyAlignment="1">
      <alignment horizontal="left" vertical="center"/>
    </xf>
    <xf numFmtId="0" fontId="10" fillId="0" borderId="216" xfId="5" applyFont="1" applyBorder="1" applyAlignment="1">
      <alignment horizontal="center" vertical="center" wrapText="1"/>
    </xf>
    <xf numFmtId="0" fontId="10" fillId="0" borderId="217" xfId="5" applyFont="1" applyBorder="1" applyAlignment="1">
      <alignment horizontal="center" vertical="center" wrapText="1"/>
    </xf>
    <xf numFmtId="0" fontId="10" fillId="0" borderId="218" xfId="5" applyFont="1" applyBorder="1" applyAlignment="1">
      <alignment horizontal="center" vertical="center" wrapText="1"/>
    </xf>
    <xf numFmtId="0" fontId="10" fillId="0" borderId="108" xfId="5" applyFont="1" applyBorder="1" applyAlignment="1">
      <alignment horizontal="center" vertical="center" wrapText="1"/>
    </xf>
    <xf numFmtId="0" fontId="11" fillId="22" borderId="160" xfId="5" applyFont="1" applyFill="1" applyBorder="1" applyAlignment="1">
      <alignment horizontal="center" vertical="center" wrapText="1"/>
    </xf>
    <xf numFmtId="0" fontId="11" fillId="22" borderId="158" xfId="5" applyFont="1" applyFill="1" applyBorder="1" applyAlignment="1">
      <alignment horizontal="center" vertical="center" wrapText="1"/>
    </xf>
    <xf numFmtId="0" fontId="11" fillId="21" borderId="162" xfId="5" applyFont="1" applyFill="1" applyBorder="1" applyAlignment="1">
      <alignment horizontal="center" vertical="center" wrapText="1"/>
    </xf>
    <xf numFmtId="0" fontId="11" fillId="21" borderId="1" xfId="5" applyFont="1" applyFill="1" applyBorder="1" applyAlignment="1">
      <alignment horizontal="center" vertical="center" wrapText="1"/>
    </xf>
    <xf numFmtId="0" fontId="10" fillId="3" borderId="54" xfId="5" applyFont="1" applyFill="1" applyBorder="1" applyAlignment="1">
      <alignment horizontal="center" vertical="center" wrapText="1"/>
    </xf>
    <xf numFmtId="0" fontId="10" fillId="3" borderId="0" xfId="5" applyFont="1" applyFill="1" applyAlignment="1">
      <alignment horizontal="center" vertical="center" wrapText="1"/>
    </xf>
    <xf numFmtId="0" fontId="11" fillId="20" borderId="160" xfId="5" applyFont="1" applyFill="1" applyBorder="1" applyAlignment="1">
      <alignment horizontal="center" vertical="center" wrapText="1"/>
    </xf>
    <xf numFmtId="0" fontId="11" fillId="20" borderId="135" xfId="5" applyFont="1" applyFill="1" applyBorder="1" applyAlignment="1">
      <alignment horizontal="center" vertical="center" wrapText="1"/>
    </xf>
    <xf numFmtId="0" fontId="11" fillId="20" borderId="158" xfId="5" applyFont="1" applyFill="1" applyBorder="1" applyAlignment="1">
      <alignment horizontal="center" vertical="center" wrapText="1"/>
    </xf>
    <xf numFmtId="0" fontId="10" fillId="3" borderId="161" xfId="5" applyFont="1" applyFill="1" applyBorder="1" applyAlignment="1">
      <alignment horizontal="center" vertical="center" wrapText="1"/>
    </xf>
    <xf numFmtId="0" fontId="10" fillId="3" borderId="136" xfId="5" applyFont="1" applyFill="1" applyBorder="1" applyAlignment="1">
      <alignment horizontal="center" vertical="center" wrapText="1"/>
    </xf>
    <xf numFmtId="0" fontId="11" fillId="24" borderId="160" xfId="5" applyFont="1" applyFill="1" applyBorder="1" applyAlignment="1">
      <alignment horizontal="center" vertical="center" wrapText="1"/>
    </xf>
    <xf numFmtId="0" fontId="11" fillId="24" borderId="138" xfId="5" applyFont="1" applyFill="1" applyBorder="1" applyAlignment="1">
      <alignment horizontal="center" vertical="center" wrapText="1"/>
    </xf>
    <xf numFmtId="0" fontId="24" fillId="3" borderId="0" xfId="0" applyFont="1" applyFill="1" applyAlignment="1">
      <alignment horizontal="center" vertical="center" wrapText="1"/>
    </xf>
    <xf numFmtId="0" fontId="11" fillId="17" borderId="160" xfId="5" applyFont="1" applyFill="1" applyBorder="1" applyAlignment="1">
      <alignment horizontal="center" vertical="center" wrapText="1"/>
    </xf>
    <xf numFmtId="0" fontId="11" fillId="17" borderId="158" xfId="5" applyFont="1" applyFill="1" applyBorder="1" applyAlignment="1">
      <alignment horizontal="center" vertical="center" wrapText="1"/>
    </xf>
    <xf numFmtId="0" fontId="10" fillId="3" borderId="159" xfId="5" applyFont="1" applyFill="1" applyBorder="1" applyAlignment="1">
      <alignment horizontal="center" vertical="center" wrapText="1"/>
    </xf>
    <xf numFmtId="0" fontId="11" fillId="8" borderId="156" xfId="0" applyFont="1" applyFill="1" applyBorder="1" applyAlignment="1">
      <alignment horizontal="center" vertical="center" wrapText="1"/>
    </xf>
    <xf numFmtId="0" fontId="11" fillId="8" borderId="158" xfId="0" applyFont="1" applyFill="1" applyBorder="1" applyAlignment="1">
      <alignment horizontal="center" vertical="center" wrapText="1"/>
    </xf>
    <xf numFmtId="0" fontId="11" fillId="18" borderId="160" xfId="5" applyFont="1" applyFill="1" applyBorder="1" applyAlignment="1">
      <alignment horizontal="center" vertical="center" wrapText="1"/>
    </xf>
    <xf numFmtId="0" fontId="11" fillId="18" borderId="135" xfId="5" applyFont="1" applyFill="1" applyBorder="1" applyAlignment="1">
      <alignment horizontal="center" vertical="center" wrapText="1"/>
    </xf>
    <xf numFmtId="0" fontId="11" fillId="18" borderId="158" xfId="5" applyFont="1" applyFill="1" applyBorder="1" applyAlignment="1">
      <alignment horizontal="center" vertical="center" wrapText="1"/>
    </xf>
    <xf numFmtId="0" fontId="11" fillId="19" borderId="160" xfId="5" applyFont="1" applyFill="1" applyBorder="1" applyAlignment="1">
      <alignment horizontal="center" vertical="center" wrapText="1"/>
    </xf>
    <xf numFmtId="0" fontId="11" fillId="19" borderId="135" xfId="5" applyFont="1" applyFill="1" applyBorder="1" applyAlignment="1">
      <alignment horizontal="center" vertical="center" wrapText="1"/>
    </xf>
    <xf numFmtId="0" fontId="11" fillId="19" borderId="158" xfId="5" applyFont="1" applyFill="1" applyBorder="1" applyAlignment="1">
      <alignment horizontal="center" vertical="center" wrapText="1"/>
    </xf>
    <xf numFmtId="0" fontId="11" fillId="23" borderId="160" xfId="5" applyFont="1" applyFill="1" applyBorder="1" applyAlignment="1">
      <alignment horizontal="center" vertical="center" wrapText="1"/>
    </xf>
    <xf numFmtId="0" fontId="11" fillId="23" borderId="135" xfId="5" applyFont="1" applyFill="1" applyBorder="1" applyAlignment="1">
      <alignment horizontal="center" vertical="center" wrapText="1"/>
    </xf>
    <xf numFmtId="0" fontId="11" fillId="23" borderId="158" xfId="5" applyFont="1" applyFill="1" applyBorder="1" applyAlignment="1">
      <alignment horizontal="center" vertical="center" wrapText="1"/>
    </xf>
    <xf numFmtId="0" fontId="10" fillId="3" borderId="161" xfId="5" applyFont="1" applyFill="1" applyBorder="1" applyAlignment="1">
      <alignment horizontal="center" vertical="center"/>
    </xf>
    <xf numFmtId="0" fontId="10" fillId="3" borderId="136" xfId="5" applyFont="1" applyFill="1" applyBorder="1" applyAlignment="1">
      <alignment horizontal="center" vertical="center"/>
    </xf>
    <xf numFmtId="0" fontId="10" fillId="3" borderId="159" xfId="5" applyFont="1" applyFill="1" applyBorder="1" applyAlignment="1">
      <alignment horizontal="center" vertical="center"/>
    </xf>
    <xf numFmtId="0" fontId="10" fillId="3" borderId="157" xfId="5" applyFont="1" applyFill="1" applyBorder="1" applyAlignment="1">
      <alignment horizontal="center" vertical="center" wrapText="1"/>
    </xf>
    <xf numFmtId="0" fontId="60" fillId="3" borderId="0" xfId="0" applyFont="1" applyFill="1" applyAlignment="1">
      <alignment horizontal="center" vertical="center" wrapText="1"/>
    </xf>
    <xf numFmtId="0" fontId="19" fillId="2" borderId="9"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8" borderId="2" xfId="0" applyFont="1" applyFill="1" applyBorder="1" applyAlignment="1">
      <alignment horizontal="center" vertical="center" wrapText="1"/>
    </xf>
    <xf numFmtId="0" fontId="19" fillId="8" borderId="1" xfId="0" applyFont="1" applyFill="1" applyBorder="1" applyAlignment="1">
      <alignment horizontal="left" vertical="center" wrapText="1" indent="4"/>
    </xf>
    <xf numFmtId="0" fontId="19" fillId="8" borderId="0" xfId="0" applyFont="1" applyFill="1" applyAlignment="1">
      <alignment horizontal="left" vertical="center" wrapText="1" indent="4"/>
    </xf>
    <xf numFmtId="3" fontId="10" fillId="3" borderId="0" xfId="2" applyNumberFormat="1" applyFont="1" applyFill="1" applyAlignment="1">
      <alignment horizontal="left" vertical="center" wrapText="1"/>
    </xf>
    <xf numFmtId="3" fontId="10" fillId="3" borderId="2" xfId="2" applyNumberFormat="1" applyFont="1" applyFill="1" applyBorder="1" applyAlignment="1">
      <alignment horizontal="left" vertical="center" wrapText="1"/>
    </xf>
    <xf numFmtId="0" fontId="16" fillId="7" borderId="111" xfId="9" applyFont="1" applyFill="1" applyBorder="1" applyAlignment="1">
      <alignment horizontal="center" vertical="center"/>
    </xf>
    <xf numFmtId="0" fontId="16" fillId="7" borderId="10" xfId="9" applyFont="1" applyFill="1" applyBorder="1" applyAlignment="1">
      <alignment horizontal="center" vertical="center"/>
    </xf>
    <xf numFmtId="0" fontId="16" fillId="7" borderId="90" xfId="9" applyFont="1" applyFill="1" applyBorder="1" applyAlignment="1">
      <alignment horizontal="center" vertical="center"/>
    </xf>
    <xf numFmtId="0" fontId="14" fillId="2" borderId="9" xfId="0" applyFont="1" applyFill="1" applyBorder="1" applyAlignment="1">
      <alignment horizontal="center" vertical="center" wrapText="1"/>
    </xf>
    <xf numFmtId="0" fontId="14" fillId="2" borderId="10"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0" xfId="0" applyFont="1" applyFill="1" applyAlignment="1">
      <alignment horizontal="center" vertical="center" wrapText="1"/>
    </xf>
    <xf numFmtId="0" fontId="16" fillId="10" borderId="10" xfId="0" applyFont="1" applyFill="1" applyBorder="1" applyAlignment="1">
      <alignment horizontal="center" vertical="center" wrapText="1"/>
    </xf>
    <xf numFmtId="0" fontId="16" fillId="10" borderId="11" xfId="0" applyFont="1" applyFill="1" applyBorder="1" applyAlignment="1">
      <alignment horizontal="center" vertical="center" wrapText="1"/>
    </xf>
    <xf numFmtId="0" fontId="16" fillId="10" borderId="0" xfId="0" applyFont="1" applyFill="1" applyAlignment="1">
      <alignment horizontal="center" vertical="center" wrapText="1"/>
    </xf>
    <xf numFmtId="0" fontId="16" fillId="10" borderId="2" xfId="0" applyFont="1" applyFill="1" applyBorder="1" applyAlignment="1">
      <alignment horizontal="center" vertical="center" wrapText="1"/>
    </xf>
    <xf numFmtId="3" fontId="0" fillId="3" borderId="0" xfId="2" applyNumberFormat="1" applyFont="1" applyFill="1" applyAlignment="1">
      <alignment horizontal="left" vertical="center" wrapText="1"/>
    </xf>
    <xf numFmtId="3" fontId="0" fillId="3" borderId="2" xfId="2" applyNumberFormat="1" applyFont="1" applyFill="1" applyBorder="1" applyAlignment="1">
      <alignment horizontal="left" vertical="center" wrapText="1"/>
    </xf>
    <xf numFmtId="0" fontId="0" fillId="0" borderId="0" xfId="0" applyAlignment="1">
      <alignment horizontal="left" vertical="center" wrapText="1"/>
    </xf>
    <xf numFmtId="3" fontId="0" fillId="3" borderId="5" xfId="2" applyNumberFormat="1" applyFont="1" applyFill="1" applyBorder="1" applyAlignment="1">
      <alignment horizontal="left" vertical="center" wrapText="1"/>
    </xf>
    <xf numFmtId="3" fontId="0" fillId="3" borderId="7" xfId="2" applyNumberFormat="1" applyFont="1" applyFill="1" applyBorder="1" applyAlignment="1">
      <alignment horizontal="left" vertical="center" wrapText="1"/>
    </xf>
  </cellXfs>
  <cellStyles count="10">
    <cellStyle name="_DataAreaPivot_" xfId="8" xr:uid="{091201D8-C0EE-423F-B60F-89AF0B4F09FC}"/>
    <cellStyle name="Hipervínculo" xfId="9" builtinId="8"/>
    <cellStyle name="Millares [0] 3" xfId="3" xr:uid="{00000000-0005-0000-0000-000002000000}"/>
    <cellStyle name="Normal" xfId="0" builtinId="0"/>
    <cellStyle name="Normal 2" xfId="5" xr:uid="{00000000-0005-0000-0000-000004000000}"/>
    <cellStyle name="Normal 3" xfId="7" xr:uid="{00000000-0005-0000-0000-000005000000}"/>
    <cellStyle name="Normal 4" xfId="2" xr:uid="{00000000-0005-0000-0000-000006000000}"/>
    <cellStyle name="Porcentaje" xfId="1" builtinId="5"/>
    <cellStyle name="Porcentaje 2" xfId="6" xr:uid="{00000000-0005-0000-0000-000008000000}"/>
    <cellStyle name="Porcentaje 2 2" xfId="4" xr:uid="{00000000-0005-0000-0000-000009000000}"/>
  </cellStyles>
  <dxfs count="0"/>
  <tableStyles count="0" defaultTableStyle="TableStyleMedium2" defaultPivotStyle="PivotStyleLight16"/>
  <colors>
    <mruColors>
      <color rgb="FFF0F0F0"/>
      <color rgb="FF0099B8"/>
      <color rgb="FF00849E"/>
      <color rgb="FF007A92"/>
      <color rgb="FF00697E"/>
      <color rgb="FF005060"/>
      <color rgb="FF003944"/>
      <color rgb="FF349E9B"/>
      <color rgb="FFB4E6E5"/>
      <color rgb="FF3EBC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Tab 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Tab index'!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7.jpg"/><Relationship Id="rId2" Type="http://schemas.openxmlformats.org/officeDocument/2006/relationships/hyperlink" Target="#'Tab index'!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hyperlink" Target="#'Tab index'!A1"/><Relationship Id="rId2" Type="http://schemas.openxmlformats.org/officeDocument/2006/relationships/image" Target="../media/image1.png"/><Relationship Id="rId1" Type="http://schemas.openxmlformats.org/officeDocument/2006/relationships/image" Target="../media/image37.jp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42.jpe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hyperlink" Target="#'Tab index'!A1"/><Relationship Id="rId5" Type="http://schemas.openxmlformats.org/officeDocument/2006/relationships/image" Target="../media/image41.png"/><Relationship Id="rId4" Type="http://schemas.openxmlformats.org/officeDocument/2006/relationships/image" Target="../media/image4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Tab index'!A1"/><Relationship Id="rId1" Type="http://schemas.openxmlformats.org/officeDocument/2006/relationships/image" Target="../media/image37.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7.jpg"/><Relationship Id="rId2" Type="http://schemas.openxmlformats.org/officeDocument/2006/relationships/hyperlink" Target="#'Tab index'!A1"/><Relationship Id="rId1" Type="http://schemas.openxmlformats.org/officeDocument/2006/relationships/image" Target="../media/image1.png"/><Relationship Id="rId4" Type="http://schemas.openxmlformats.org/officeDocument/2006/relationships/image" Target="../media/image4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7.jpg"/><Relationship Id="rId2" Type="http://schemas.openxmlformats.org/officeDocument/2006/relationships/hyperlink" Target="#'Tab index'!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hyperlink" Target="#'Tab index'!A1"/><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18" Type="http://schemas.openxmlformats.org/officeDocument/2006/relationships/image" Target="../media/image34.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17" Type="http://schemas.openxmlformats.org/officeDocument/2006/relationships/hyperlink" Target="#'Tab index'!A1"/><Relationship Id="rId2" Type="http://schemas.openxmlformats.org/officeDocument/2006/relationships/image" Target="../media/image21.png"/><Relationship Id="rId16" Type="http://schemas.openxmlformats.org/officeDocument/2006/relationships/image" Target="../media/image2.png"/><Relationship Id="rId20" Type="http://schemas.openxmlformats.org/officeDocument/2006/relationships/image" Target="../media/image36.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1.png"/><Relationship Id="rId10" Type="http://schemas.openxmlformats.org/officeDocument/2006/relationships/image" Target="../media/image29.png"/><Relationship Id="rId19" Type="http://schemas.openxmlformats.org/officeDocument/2006/relationships/image" Target="../media/image35.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drawing5.xml.rels><?xml version="1.0" encoding="UTF-8" standalone="yes"?>
<Relationships xmlns="http://schemas.openxmlformats.org/package/2006/relationships"><Relationship Id="rId3" Type="http://schemas.openxmlformats.org/officeDocument/2006/relationships/hyperlink" Target="#'Tab index'!A1"/><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Tab index'!A1"/><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Tab index'!A1"/></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Tab index'!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Tab index'!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144687</xdr:rowOff>
    </xdr:from>
    <xdr:to>
      <xdr:col>6</xdr:col>
      <xdr:colOff>1551214</xdr:colOff>
      <xdr:row>5</xdr:row>
      <xdr:rowOff>112012</xdr:rowOff>
    </xdr:to>
    <xdr:pic>
      <xdr:nvPicPr>
        <xdr:cNvPr id="2" name="Imagen 12">
          <a:extLst>
            <a:ext uri="{FF2B5EF4-FFF2-40B4-BE49-F238E27FC236}">
              <a16:creationId xmlns:a16="http://schemas.microsoft.com/office/drawing/2014/main" id="{00000000-0008-0000-0000-000002000000}"/>
            </a:ext>
            <a:ext uri="{147F2762-F138-4A5C-976F-8EAC2B608ADB}">
              <a16:predDERef xmlns:a16="http://schemas.microsoft.com/office/drawing/2014/main" pred="{322EBA79-AD9F-4A6D-8321-BF001B204C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06044"/>
          <a:ext cx="10287000" cy="171433"/>
        </a:xfrm>
        <a:prstGeom prst="rect">
          <a:avLst/>
        </a:prstGeom>
      </xdr:spPr>
    </xdr:pic>
    <xdr:clientData/>
  </xdr:twoCellAnchor>
  <xdr:twoCellAnchor editAs="oneCell">
    <xdr:from>
      <xdr:col>0</xdr:col>
      <xdr:colOff>163285</xdr:colOff>
      <xdr:row>1</xdr:row>
      <xdr:rowOff>91621</xdr:rowOff>
    </xdr:from>
    <xdr:to>
      <xdr:col>2</xdr:col>
      <xdr:colOff>223157</xdr:colOff>
      <xdr:row>4</xdr:row>
      <xdr:rowOff>53523</xdr:rowOff>
    </xdr:to>
    <xdr:pic>
      <xdr:nvPicPr>
        <xdr:cNvPr id="4" name="Imagen 1">
          <a:extLst>
            <a:ext uri="{FF2B5EF4-FFF2-40B4-BE49-F238E27FC236}">
              <a16:creationId xmlns:a16="http://schemas.microsoft.com/office/drawing/2014/main" id="{00000000-0008-0000-0000-000004000000}"/>
            </a:ext>
            <a:ext uri="{147F2762-F138-4A5C-976F-8EAC2B608ADB}">
              <a16:predDERef xmlns:a16="http://schemas.microsoft.com/office/drawing/2014/main" pred="{3E22423A-32E1-472B-99CD-74BA581CE11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163285" y="268514"/>
          <a:ext cx="2481943" cy="6830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1166132</xdr:colOff>
      <xdr:row>2</xdr:row>
      <xdr:rowOff>20411</xdr:rowOff>
    </xdr:from>
    <xdr:to>
      <xdr:col>2</xdr:col>
      <xdr:colOff>2242957</xdr:colOff>
      <xdr:row>3</xdr:row>
      <xdr:rowOff>169954</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4C35908E-1095-46B0-BB56-12AB6CF94FCE}"/>
            </a:ext>
            <a:ext uri="{147F2762-F138-4A5C-976F-8EAC2B608ADB}">
              <a16:predDERef xmlns:a16="http://schemas.microsoft.com/office/drawing/2014/main" pred="{00000000-0008-0000-0600-000008000000}"/>
            </a:ext>
          </a:extLst>
        </xdr:cNvPr>
        <xdr:cNvSpPr/>
      </xdr:nvSpPr>
      <xdr:spPr>
        <a:xfrm>
          <a:off x="2474232" y="414111"/>
          <a:ext cx="3675" cy="34639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oneCellAnchor>
    <xdr:from>
      <xdr:col>0</xdr:col>
      <xdr:colOff>0</xdr:colOff>
      <xdr:row>1</xdr:row>
      <xdr:rowOff>0</xdr:rowOff>
    </xdr:from>
    <xdr:ext cx="2626516" cy="703218"/>
    <xdr:pic>
      <xdr:nvPicPr>
        <xdr:cNvPr id="3" name="Imagen 2">
          <a:extLst>
            <a:ext uri="{FF2B5EF4-FFF2-40B4-BE49-F238E27FC236}">
              <a16:creationId xmlns:a16="http://schemas.microsoft.com/office/drawing/2014/main" id="{76A53AE1-7A45-43D6-8FAC-8767CFC8CE21}"/>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0" y="196850"/>
          <a:ext cx="2626516" cy="703218"/>
        </a:xfrm>
        <a:prstGeom prst="rect">
          <a:avLst/>
        </a:prstGeom>
      </xdr:spPr>
    </xdr:pic>
    <xdr:clientData/>
  </xdr:oneCellAnchor>
  <xdr:oneCellAnchor>
    <xdr:from>
      <xdr:col>0</xdr:col>
      <xdr:colOff>0</xdr:colOff>
      <xdr:row>5</xdr:row>
      <xdr:rowOff>10248</xdr:rowOff>
    </xdr:from>
    <xdr:ext cx="7983836" cy="191006"/>
    <xdr:pic>
      <xdr:nvPicPr>
        <xdr:cNvPr id="4" name="Imagen 5">
          <a:extLst>
            <a:ext uri="{FF2B5EF4-FFF2-40B4-BE49-F238E27FC236}">
              <a16:creationId xmlns:a16="http://schemas.microsoft.com/office/drawing/2014/main" id="{E6CB9183-4926-4F1E-9ED5-118A6DFA7111}"/>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994498"/>
          <a:ext cx="7983836" cy="19100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5</xdr:row>
      <xdr:rowOff>1585</xdr:rowOff>
    </xdr:from>
    <xdr:to>
      <xdr:col>2</xdr:col>
      <xdr:colOff>2693762</xdr:colOff>
      <xdr:row>5</xdr:row>
      <xdr:rowOff>163011</xdr:rowOff>
    </xdr:to>
    <xdr:pic>
      <xdr:nvPicPr>
        <xdr:cNvPr id="2" name="Imagen 5">
          <a:extLst>
            <a:ext uri="{FF2B5EF4-FFF2-40B4-BE49-F238E27FC236}">
              <a16:creationId xmlns:a16="http://schemas.microsoft.com/office/drawing/2014/main" id="{00000000-0008-0000-0900-000008000000}"/>
            </a:ext>
            <a:ext uri="{147F2762-F138-4A5C-976F-8EAC2B608ADB}">
              <a16:predDERef xmlns:a16="http://schemas.microsoft.com/office/drawing/2014/main" pred="{844C261E-9D5B-472A-910A-FF523AE15D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022121"/>
          <a:ext cx="7973786" cy="158251"/>
        </a:xfrm>
        <a:prstGeom prst="rect">
          <a:avLst/>
        </a:prstGeom>
      </xdr:spPr>
    </xdr:pic>
    <xdr:clientData/>
  </xdr:twoCellAnchor>
  <xdr:twoCellAnchor>
    <xdr:from>
      <xdr:col>2</xdr:col>
      <xdr:colOff>863600</xdr:colOff>
      <xdr:row>1</xdr:row>
      <xdr:rowOff>50800</xdr:rowOff>
    </xdr:from>
    <xdr:to>
      <xdr:col>2</xdr:col>
      <xdr:colOff>2108200</xdr:colOff>
      <xdr:row>3</xdr:row>
      <xdr:rowOff>114300</xdr:rowOff>
    </xdr:to>
    <xdr:sp macro="" textlink="">
      <xdr:nvSpPr>
        <xdr:cNvPr id="9" name="Rectángulo 1">
          <a:hlinkClick xmlns:r="http://schemas.openxmlformats.org/officeDocument/2006/relationships" r:id="rId2"/>
          <a:extLst>
            <a:ext uri="{FF2B5EF4-FFF2-40B4-BE49-F238E27FC236}">
              <a16:creationId xmlns:a16="http://schemas.microsoft.com/office/drawing/2014/main" id="{00000000-0008-0000-0900-000009000000}"/>
            </a:ext>
            <a:ext uri="{147F2762-F138-4A5C-976F-8EAC2B608ADB}">
              <a16:predDERef xmlns:a16="http://schemas.microsoft.com/office/drawing/2014/main" pred="{EF7F3C7E-2C1F-41EC-989E-267709DF8B1A}"/>
            </a:ext>
          </a:extLst>
        </xdr:cNvPr>
        <xdr:cNvSpPr/>
      </xdr:nvSpPr>
      <xdr:spPr>
        <a:xfrm>
          <a:off x="6026150" y="250825"/>
          <a:ext cx="1244600" cy="463550"/>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twoCellAnchor editAs="oneCell">
    <xdr:from>
      <xdr:col>0</xdr:col>
      <xdr:colOff>95250</xdr:colOff>
      <xdr:row>0</xdr:row>
      <xdr:rowOff>190500</xdr:rowOff>
    </xdr:from>
    <xdr:to>
      <xdr:col>1</xdr:col>
      <xdr:colOff>1559832</xdr:colOff>
      <xdr:row>4</xdr:row>
      <xdr:rowOff>162357</xdr:rowOff>
    </xdr:to>
    <xdr:pic>
      <xdr:nvPicPr>
        <xdr:cNvPr id="3" name="Imagen 2">
          <a:extLst>
            <a:ext uri="{FF2B5EF4-FFF2-40B4-BE49-F238E27FC236}">
              <a16:creationId xmlns:a16="http://schemas.microsoft.com/office/drawing/2014/main" id="{00000000-0008-0000-0900-00000A000000}"/>
            </a:ext>
            <a:ext uri="{147F2762-F138-4A5C-976F-8EAC2B608ADB}">
              <a16:predDERef xmlns:a16="http://schemas.microsoft.com/office/drawing/2014/main" pred="{00000000-0008-0000-0900-00000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1117" b="28990"/>
        <a:stretch/>
      </xdr:blipFill>
      <xdr:spPr>
        <a:xfrm>
          <a:off x="95250" y="190500"/>
          <a:ext cx="2883807" cy="7751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5</xdr:row>
      <xdr:rowOff>47632</xdr:rowOff>
    </xdr:from>
    <xdr:to>
      <xdr:col>2</xdr:col>
      <xdr:colOff>3836375</xdr:colOff>
      <xdr:row>6</xdr:row>
      <xdr:rowOff>10358</xdr:rowOff>
    </xdr:to>
    <xdr:pic>
      <xdr:nvPicPr>
        <xdr:cNvPr id="26" name="Imagen 8">
          <a:extLst>
            <a:ext uri="{FF2B5EF4-FFF2-40B4-BE49-F238E27FC236}">
              <a16:creationId xmlns:a16="http://schemas.microsoft.com/office/drawing/2014/main" id="{00000000-0008-0000-0C00-00001A000000}"/>
            </a:ext>
            <a:ext uri="{147F2762-F138-4A5C-976F-8EAC2B608ADB}">
              <a16:predDERef xmlns:a16="http://schemas.microsoft.com/office/drawing/2014/main" pred="{401AFAFC-078F-499F-9D26-8F0A39E765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79507"/>
          <a:ext cx="8964000" cy="169101"/>
        </a:xfrm>
        <a:prstGeom prst="rect">
          <a:avLst/>
        </a:prstGeom>
      </xdr:spPr>
    </xdr:pic>
    <xdr:clientData/>
  </xdr:twoCellAnchor>
  <xdr:twoCellAnchor>
    <xdr:from>
      <xdr:col>2</xdr:col>
      <xdr:colOff>2603500</xdr:colOff>
      <xdr:row>1</xdr:row>
      <xdr:rowOff>88900</xdr:rowOff>
    </xdr:from>
    <xdr:to>
      <xdr:col>2</xdr:col>
      <xdr:colOff>3503500</xdr:colOff>
      <xdr:row>3</xdr:row>
      <xdr:rowOff>158750</xdr:rowOff>
    </xdr:to>
    <xdr:sp macro="" textlink="">
      <xdr:nvSpPr>
        <xdr:cNvPr id="28" name="Rectángulo 5">
          <a:hlinkClick xmlns:r="http://schemas.openxmlformats.org/officeDocument/2006/relationships" r:id="rId2"/>
          <a:extLst>
            <a:ext uri="{FF2B5EF4-FFF2-40B4-BE49-F238E27FC236}">
              <a16:creationId xmlns:a16="http://schemas.microsoft.com/office/drawing/2014/main" id="{00000000-0008-0000-0C00-00001C000000}"/>
            </a:ext>
            <a:ext uri="{147F2762-F138-4A5C-976F-8EAC2B608ADB}">
              <a16:predDERef xmlns:a16="http://schemas.microsoft.com/office/drawing/2014/main" pred="{09329773-04CD-45D2-AA42-6B2D9D8C9C27}"/>
            </a:ext>
          </a:extLst>
        </xdr:cNvPr>
        <xdr:cNvSpPr/>
      </xdr:nvSpPr>
      <xdr:spPr>
        <a:xfrm>
          <a:off x="7762875" y="295275"/>
          <a:ext cx="900000" cy="482600"/>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twoCellAnchor editAs="oneCell">
    <xdr:from>
      <xdr:col>0</xdr:col>
      <xdr:colOff>304800</xdr:colOff>
      <xdr:row>1</xdr:row>
      <xdr:rowOff>200025</xdr:rowOff>
    </xdr:from>
    <xdr:to>
      <xdr:col>1</xdr:col>
      <xdr:colOff>1017454</xdr:colOff>
      <xdr:row>4</xdr:row>
      <xdr:rowOff>181716</xdr:rowOff>
    </xdr:to>
    <xdr:pic>
      <xdr:nvPicPr>
        <xdr:cNvPr id="8" name="Imagen 6">
          <a:extLst>
            <a:ext uri="{FF2B5EF4-FFF2-40B4-BE49-F238E27FC236}">
              <a16:creationId xmlns:a16="http://schemas.microsoft.com/office/drawing/2014/main" id="{00000000-0008-0000-0C00-000008000000}"/>
            </a:ext>
            <a:ext uri="{147F2762-F138-4A5C-976F-8EAC2B608ADB}">
              <a16:predDERef xmlns:a16="http://schemas.microsoft.com/office/drawing/2014/main" pred="{71408A21-326B-4F7D-B176-8E64F151FCE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4800" y="409575"/>
          <a:ext cx="2169525" cy="60762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4539</xdr:colOff>
      <xdr:row>1</xdr:row>
      <xdr:rowOff>101146</xdr:rowOff>
    </xdr:from>
    <xdr:to>
      <xdr:col>1</xdr:col>
      <xdr:colOff>541293</xdr:colOff>
      <xdr:row>3</xdr:row>
      <xdr:rowOff>193632</xdr:rowOff>
    </xdr:to>
    <xdr:pic>
      <xdr:nvPicPr>
        <xdr:cNvPr id="2" name="Imagen 6">
          <a:extLst>
            <a:ext uri="{FF2B5EF4-FFF2-40B4-BE49-F238E27FC236}">
              <a16:creationId xmlns:a16="http://schemas.microsoft.com/office/drawing/2014/main" id="{1077709D-5E5D-4F7D-B187-E250036F773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39" y="300717"/>
          <a:ext cx="1692000" cy="491629"/>
        </a:xfrm>
        <a:prstGeom prst="rect">
          <a:avLst/>
        </a:prstGeom>
      </xdr:spPr>
    </xdr:pic>
    <xdr:clientData/>
  </xdr:twoCellAnchor>
  <xdr:twoCellAnchor editAs="oneCell">
    <xdr:from>
      <xdr:col>0</xdr:col>
      <xdr:colOff>0</xdr:colOff>
      <xdr:row>5</xdr:row>
      <xdr:rowOff>27216</xdr:rowOff>
    </xdr:from>
    <xdr:to>
      <xdr:col>3</xdr:col>
      <xdr:colOff>1673678</xdr:colOff>
      <xdr:row>5</xdr:row>
      <xdr:rowOff>160111</xdr:rowOff>
    </xdr:to>
    <xdr:pic>
      <xdr:nvPicPr>
        <xdr:cNvPr id="3" name="Imagen 8">
          <a:extLst>
            <a:ext uri="{FF2B5EF4-FFF2-40B4-BE49-F238E27FC236}">
              <a16:creationId xmlns:a16="http://schemas.microsoft.com/office/drawing/2014/main" id="{1618A4AD-DC9D-41FC-B08F-AD9E24AB01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30516"/>
          <a:ext cx="7750628" cy="132895"/>
        </a:xfrm>
        <a:prstGeom prst="rect">
          <a:avLst/>
        </a:prstGeom>
      </xdr:spPr>
    </xdr:pic>
    <xdr:clientData/>
  </xdr:twoCellAnchor>
  <xdr:twoCellAnchor>
    <xdr:from>
      <xdr:col>3</xdr:col>
      <xdr:colOff>676731</xdr:colOff>
      <xdr:row>2</xdr:row>
      <xdr:rowOff>51707</xdr:rowOff>
    </xdr:from>
    <xdr:to>
      <xdr:col>3</xdr:col>
      <xdr:colOff>1768928</xdr:colOff>
      <xdr:row>3</xdr:row>
      <xdr:rowOff>321582</xdr:rowOff>
    </xdr:to>
    <xdr:sp macro="" textlink="">
      <xdr:nvSpPr>
        <xdr:cNvPr id="4" name="Rectángulo 2">
          <a:hlinkClick xmlns:r="http://schemas.openxmlformats.org/officeDocument/2006/relationships" r:id="rId3"/>
          <a:extLst>
            <a:ext uri="{FF2B5EF4-FFF2-40B4-BE49-F238E27FC236}">
              <a16:creationId xmlns:a16="http://schemas.microsoft.com/office/drawing/2014/main" id="{ADDAF1AD-BDEC-4DD7-8E65-2968B0F4CE6E}"/>
            </a:ext>
            <a:ext uri="{147F2762-F138-4A5C-976F-8EAC2B608ADB}">
              <a16:predDERef xmlns:a16="http://schemas.microsoft.com/office/drawing/2014/main" pred="{00000000-0008-0000-0700-000009000000}"/>
            </a:ext>
          </a:extLst>
        </xdr:cNvPr>
        <xdr:cNvSpPr/>
      </xdr:nvSpPr>
      <xdr:spPr>
        <a:xfrm>
          <a:off x="6750506" y="448582"/>
          <a:ext cx="1095372" cy="349250"/>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60</xdr:row>
      <xdr:rowOff>153761</xdr:rowOff>
    </xdr:from>
    <xdr:to>
      <xdr:col>1</xdr:col>
      <xdr:colOff>837983</xdr:colOff>
      <xdr:row>64</xdr:row>
      <xdr:rowOff>26760</xdr:rowOff>
    </xdr:to>
    <xdr:pic>
      <xdr:nvPicPr>
        <xdr:cNvPr id="34" name="Imagen 1" descr="Home | Minera Centinela">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794797"/>
          <a:ext cx="1666658" cy="673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122465</xdr:colOff>
      <xdr:row>10</xdr:row>
      <xdr:rowOff>157844</xdr:rowOff>
    </xdr:from>
    <xdr:to>
      <xdr:col>1</xdr:col>
      <xdr:colOff>1092732</xdr:colOff>
      <xdr:row>14</xdr:row>
      <xdr:rowOff>73932</xdr:rowOff>
    </xdr:to>
    <xdr:pic>
      <xdr:nvPicPr>
        <xdr:cNvPr id="16" name="Imagen 2" descr="Home | Minera Los Pelambres">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465" y="2375808"/>
          <a:ext cx="1798942" cy="716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xdr:row>
      <xdr:rowOff>200023</xdr:rowOff>
    </xdr:from>
    <xdr:to>
      <xdr:col>3</xdr:col>
      <xdr:colOff>2019997</xdr:colOff>
      <xdr:row>5</xdr:row>
      <xdr:rowOff>105237</xdr:rowOff>
    </xdr:to>
    <xdr:pic>
      <xdr:nvPicPr>
        <xdr:cNvPr id="32" name="Imagen 10">
          <a:extLst>
            <a:ext uri="{FF2B5EF4-FFF2-40B4-BE49-F238E27FC236}">
              <a16:creationId xmlns:a16="http://schemas.microsoft.com/office/drawing/2014/main" id="{00000000-0008-0000-0E00-00001B000000}"/>
            </a:ext>
            <a:ext uri="{147F2762-F138-4A5C-976F-8EAC2B608ADB}">
              <a16:predDERef xmlns:a16="http://schemas.microsoft.com/office/drawing/2014/main" pred="{00000000-0008-0000-08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989237"/>
          <a:ext cx="7056000" cy="111589"/>
        </a:xfrm>
        <a:prstGeom prst="rect">
          <a:avLst/>
        </a:prstGeom>
      </xdr:spPr>
    </xdr:pic>
    <xdr:clientData/>
  </xdr:twoCellAnchor>
  <xdr:oneCellAnchor>
    <xdr:from>
      <xdr:col>0</xdr:col>
      <xdr:colOff>1</xdr:colOff>
      <xdr:row>14</xdr:row>
      <xdr:rowOff>200026</xdr:rowOff>
    </xdr:from>
    <xdr:ext cx="7056000" cy="122051"/>
    <xdr:pic>
      <xdr:nvPicPr>
        <xdr:cNvPr id="31" name="Imagen 12">
          <a:extLst>
            <a:ext uri="{FF2B5EF4-FFF2-40B4-BE49-F238E27FC236}">
              <a16:creationId xmlns:a16="http://schemas.microsoft.com/office/drawing/2014/main" id="{00000000-0008-0000-0E00-00000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3234419"/>
          <a:ext cx="7056000" cy="122051"/>
        </a:xfrm>
        <a:prstGeom prst="rect">
          <a:avLst/>
        </a:prstGeom>
      </xdr:spPr>
    </xdr:pic>
    <xdr:clientData/>
  </xdr:oneCellAnchor>
  <xdr:oneCellAnchor>
    <xdr:from>
      <xdr:col>0</xdr:col>
      <xdr:colOff>1</xdr:colOff>
      <xdr:row>64</xdr:row>
      <xdr:rowOff>200023</xdr:rowOff>
    </xdr:from>
    <xdr:ext cx="7056000" cy="122053"/>
    <xdr:pic>
      <xdr:nvPicPr>
        <xdr:cNvPr id="35" name="Imagen 14">
          <a:extLst>
            <a:ext uri="{FF2B5EF4-FFF2-40B4-BE49-F238E27FC236}">
              <a16:creationId xmlns:a16="http://schemas.microsoft.com/office/drawing/2014/main" id="{00000000-0008-0000-0E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3657487"/>
          <a:ext cx="7056000" cy="122053"/>
        </a:xfrm>
        <a:prstGeom prst="rect">
          <a:avLst/>
        </a:prstGeom>
      </xdr:spPr>
    </xdr:pic>
    <xdr:clientData/>
  </xdr:oneCellAnchor>
  <xdr:oneCellAnchor>
    <xdr:from>
      <xdr:col>0</xdr:col>
      <xdr:colOff>1</xdr:colOff>
      <xdr:row>115</xdr:row>
      <xdr:rowOff>200023</xdr:rowOff>
    </xdr:from>
    <xdr:ext cx="7056000" cy="122053"/>
    <xdr:pic>
      <xdr:nvPicPr>
        <xdr:cNvPr id="38" name="Imagen 16">
          <a:extLst>
            <a:ext uri="{FF2B5EF4-FFF2-40B4-BE49-F238E27FC236}">
              <a16:creationId xmlns:a16="http://schemas.microsoft.com/office/drawing/2014/main" id="{00000000-0008-0000-0E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24257452"/>
          <a:ext cx="7056000" cy="122053"/>
        </a:xfrm>
        <a:prstGeom prst="rect">
          <a:avLst/>
        </a:prstGeom>
      </xdr:spPr>
    </xdr:pic>
    <xdr:clientData/>
  </xdr:oneCellAnchor>
  <xdr:twoCellAnchor editAs="oneCell">
    <xdr:from>
      <xdr:col>0</xdr:col>
      <xdr:colOff>0</xdr:colOff>
      <xdr:row>111</xdr:row>
      <xdr:rowOff>87088</xdr:rowOff>
    </xdr:from>
    <xdr:to>
      <xdr:col>1</xdr:col>
      <xdr:colOff>1095731</xdr:colOff>
      <xdr:row>115</xdr:row>
      <xdr:rowOff>94798</xdr:rowOff>
    </xdr:to>
    <xdr:pic>
      <xdr:nvPicPr>
        <xdr:cNvPr id="37" name="Imagen 17">
          <a:extLst>
            <a:ext uri="{FF2B5EF4-FFF2-40B4-BE49-F238E27FC236}">
              <a16:creationId xmlns:a16="http://schemas.microsoft.com/office/drawing/2014/main" id="{00000000-0008-0000-0E00-000012000000}"/>
            </a:ext>
          </a:extLst>
        </xdr:cNvPr>
        <xdr:cNvPicPr>
          <a:picLocks noChangeAspect="1"/>
        </xdr:cNvPicPr>
      </xdr:nvPicPr>
      <xdr:blipFill>
        <a:blip xmlns:r="http://schemas.openxmlformats.org/officeDocument/2006/relationships" r:embed="rId4"/>
        <a:stretch>
          <a:fillRect/>
        </a:stretch>
      </xdr:blipFill>
      <xdr:spPr>
        <a:xfrm>
          <a:off x="0" y="23328088"/>
          <a:ext cx="1930756" cy="807809"/>
        </a:xfrm>
        <a:prstGeom prst="rect">
          <a:avLst/>
        </a:prstGeom>
      </xdr:spPr>
    </xdr:pic>
    <xdr:clientData/>
  </xdr:twoCellAnchor>
  <xdr:oneCellAnchor>
    <xdr:from>
      <xdr:col>0</xdr:col>
      <xdr:colOff>1</xdr:colOff>
      <xdr:row>166</xdr:row>
      <xdr:rowOff>200023</xdr:rowOff>
    </xdr:from>
    <xdr:ext cx="7056000" cy="122053"/>
    <xdr:pic>
      <xdr:nvPicPr>
        <xdr:cNvPr id="41" name="Imagen 18">
          <a:extLst>
            <a:ext uri="{FF2B5EF4-FFF2-40B4-BE49-F238E27FC236}">
              <a16:creationId xmlns:a16="http://schemas.microsoft.com/office/drawing/2014/main" id="{00000000-0008-0000-0E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34898237"/>
          <a:ext cx="7056000" cy="122053"/>
        </a:xfrm>
        <a:prstGeom prst="rect">
          <a:avLst/>
        </a:prstGeom>
      </xdr:spPr>
    </xdr:pic>
    <xdr:clientData/>
  </xdr:oneCellAnchor>
  <xdr:twoCellAnchor editAs="oneCell">
    <xdr:from>
      <xdr:col>0</xdr:col>
      <xdr:colOff>163285</xdr:colOff>
      <xdr:row>162</xdr:row>
      <xdr:rowOff>144239</xdr:rowOff>
    </xdr:from>
    <xdr:to>
      <xdr:col>1</xdr:col>
      <xdr:colOff>1117146</xdr:colOff>
      <xdr:row>166</xdr:row>
      <xdr:rowOff>47251</xdr:rowOff>
    </xdr:to>
    <xdr:pic>
      <xdr:nvPicPr>
        <xdr:cNvPr id="40" name="Imagen 20" descr="Home | Minera Zaldívar">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3285" y="34026025"/>
          <a:ext cx="1782536" cy="703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1006929</xdr:colOff>
      <xdr:row>1</xdr:row>
      <xdr:rowOff>140153</xdr:rowOff>
    </xdr:from>
    <xdr:to>
      <xdr:col>3</xdr:col>
      <xdr:colOff>2070100</xdr:colOff>
      <xdr:row>3</xdr:row>
      <xdr:rowOff>200478</xdr:rowOff>
    </xdr:to>
    <xdr:sp macro="" textlink="">
      <xdr:nvSpPr>
        <xdr:cNvPr id="10" name="Rectángulo 4">
          <a:hlinkClick xmlns:r="http://schemas.openxmlformats.org/officeDocument/2006/relationships" r:id="rId6"/>
          <a:extLst>
            <a:ext uri="{FF2B5EF4-FFF2-40B4-BE49-F238E27FC236}">
              <a16:creationId xmlns:a16="http://schemas.microsoft.com/office/drawing/2014/main" id="{00000000-0008-0000-0E00-00001A000000}"/>
            </a:ext>
            <a:ext uri="{147F2762-F138-4A5C-976F-8EAC2B608ADB}">
              <a16:predDERef xmlns:a16="http://schemas.microsoft.com/office/drawing/2014/main" pred="{00000000-0008-0000-0800-000015000000}"/>
            </a:ext>
          </a:extLst>
        </xdr:cNvPr>
        <xdr:cNvSpPr/>
      </xdr:nvSpPr>
      <xdr:spPr>
        <a:xfrm>
          <a:off x="5987143" y="344260"/>
          <a:ext cx="1063171" cy="441325"/>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twoCellAnchor editAs="oneCell">
    <xdr:from>
      <xdr:col>0</xdr:col>
      <xdr:colOff>0</xdr:colOff>
      <xdr:row>1</xdr:row>
      <xdr:rowOff>109764</xdr:rowOff>
    </xdr:from>
    <xdr:to>
      <xdr:col>1</xdr:col>
      <xdr:colOff>502378</xdr:colOff>
      <xdr:row>3</xdr:row>
      <xdr:rowOff>122464</xdr:rowOff>
    </xdr:to>
    <xdr:pic>
      <xdr:nvPicPr>
        <xdr:cNvPr id="6" name="Imagen 4">
          <a:extLst>
            <a:ext uri="{FF2B5EF4-FFF2-40B4-BE49-F238E27FC236}">
              <a16:creationId xmlns:a16="http://schemas.microsoft.com/office/drawing/2014/main" id="{00000000-0008-0000-0E00-00000E000000}"/>
            </a:ext>
            <a:ext uri="{147F2762-F138-4A5C-976F-8EAC2B608ADB}">
              <a16:predDERef xmlns:a16="http://schemas.microsoft.com/office/drawing/2014/main" pred="{2E04936A-6B4D-41D4-AD60-D010626EF7C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313871"/>
          <a:ext cx="1337403" cy="3937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312964</xdr:colOff>
      <xdr:row>1</xdr:row>
      <xdr:rowOff>41729</xdr:rowOff>
    </xdr:from>
    <xdr:to>
      <xdr:col>1</xdr:col>
      <xdr:colOff>1137196</xdr:colOff>
      <xdr:row>4</xdr:row>
      <xdr:rowOff>47461</xdr:rowOff>
    </xdr:to>
    <xdr:pic>
      <xdr:nvPicPr>
        <xdr:cNvPr id="57" name="Imagen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2964" y="245836"/>
          <a:ext cx="2164082" cy="605807"/>
        </a:xfrm>
        <a:prstGeom prst="rect">
          <a:avLst/>
        </a:prstGeom>
      </xdr:spPr>
    </xdr:pic>
    <xdr:clientData/>
  </xdr:twoCellAnchor>
  <xdr:twoCellAnchor>
    <xdr:from>
      <xdr:col>3</xdr:col>
      <xdr:colOff>4272642</xdr:colOff>
      <xdr:row>1</xdr:row>
      <xdr:rowOff>152400</xdr:rowOff>
    </xdr:from>
    <xdr:to>
      <xdr:col>4</xdr:col>
      <xdr:colOff>542925</xdr:colOff>
      <xdr:row>4</xdr:row>
      <xdr:rowOff>15875</xdr:rowOff>
    </xdr:to>
    <xdr:sp macro="" textlink="">
      <xdr:nvSpPr>
        <xdr:cNvPr id="2" name="Rectángulo 1">
          <a:hlinkClick xmlns:r="http://schemas.openxmlformats.org/officeDocument/2006/relationships" r:id="rId2"/>
          <a:extLst>
            <a:ext uri="{FF2B5EF4-FFF2-40B4-BE49-F238E27FC236}">
              <a16:creationId xmlns:a16="http://schemas.microsoft.com/office/drawing/2014/main" id="{00000000-0008-0000-0F00-000004000000}"/>
            </a:ext>
            <a:ext uri="{147F2762-F138-4A5C-976F-8EAC2B608ADB}">
              <a16:predDERef xmlns:a16="http://schemas.microsoft.com/office/drawing/2014/main" pred="{00000000-0008-0000-0900-000005000000}"/>
            </a:ext>
          </a:extLst>
        </xdr:cNvPr>
        <xdr:cNvSpPr/>
      </xdr:nvSpPr>
      <xdr:spPr>
        <a:xfrm>
          <a:off x="8708571" y="356507"/>
          <a:ext cx="1658711" cy="475797"/>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twoCellAnchor editAs="oneCell">
    <xdr:from>
      <xdr:col>0</xdr:col>
      <xdr:colOff>0</xdr:colOff>
      <xdr:row>4</xdr:row>
      <xdr:rowOff>200021</xdr:rowOff>
    </xdr:from>
    <xdr:to>
      <xdr:col>4</xdr:col>
      <xdr:colOff>1047643</xdr:colOff>
      <xdr:row>5</xdr:row>
      <xdr:rowOff>142068</xdr:rowOff>
    </xdr:to>
    <xdr:pic>
      <xdr:nvPicPr>
        <xdr:cNvPr id="56" name="Imagen 8">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16450"/>
          <a:ext cx="10872000" cy="1461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5</xdr:row>
      <xdr:rowOff>36511</xdr:rowOff>
    </xdr:from>
    <xdr:to>
      <xdr:col>5</xdr:col>
      <xdr:colOff>30163</xdr:colOff>
      <xdr:row>5</xdr:row>
      <xdr:rowOff>183767</xdr:rowOff>
    </xdr:to>
    <xdr:pic>
      <xdr:nvPicPr>
        <xdr:cNvPr id="18" name="Imagen 5">
          <a:extLst>
            <a:ext uri="{FF2B5EF4-FFF2-40B4-BE49-F238E27FC236}">
              <a16:creationId xmlns:a16="http://schemas.microsoft.com/office/drawing/2014/main" id="{00000000-0008-0000-0B00-000012000000}"/>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48542"/>
          <a:ext cx="8036719" cy="147256"/>
        </a:xfrm>
        <a:prstGeom prst="rect">
          <a:avLst/>
        </a:prstGeom>
      </xdr:spPr>
    </xdr:pic>
    <xdr:clientData/>
  </xdr:twoCellAnchor>
  <xdr:twoCellAnchor>
    <xdr:from>
      <xdr:col>4</xdr:col>
      <xdr:colOff>307974</xdr:colOff>
      <xdr:row>1</xdr:row>
      <xdr:rowOff>200025</xdr:rowOff>
    </xdr:from>
    <xdr:to>
      <xdr:col>5</xdr:col>
      <xdr:colOff>12699</xdr:colOff>
      <xdr:row>4</xdr:row>
      <xdr:rowOff>63500</xdr:rowOff>
    </xdr:to>
    <xdr:sp macro="" textlink="">
      <xdr:nvSpPr>
        <xdr:cNvPr id="20" name="Rectángulo 1">
          <a:hlinkClick xmlns:r="http://schemas.openxmlformats.org/officeDocument/2006/relationships" r:id="rId2"/>
          <a:extLst>
            <a:ext uri="{FF2B5EF4-FFF2-40B4-BE49-F238E27FC236}">
              <a16:creationId xmlns:a16="http://schemas.microsoft.com/office/drawing/2014/main" id="{00000000-0008-0000-0B00-000014000000}"/>
            </a:ext>
            <a:ext uri="{147F2762-F138-4A5C-976F-8EAC2B608ADB}">
              <a16:predDERef xmlns:a16="http://schemas.microsoft.com/office/drawing/2014/main" pred="{072E4805-B90D-4440-943F-55BED1D85392}"/>
            </a:ext>
          </a:extLst>
        </xdr:cNvPr>
        <xdr:cNvSpPr/>
      </xdr:nvSpPr>
      <xdr:spPr>
        <a:xfrm>
          <a:off x="6749255" y="402431"/>
          <a:ext cx="1276350" cy="470694"/>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twoCellAnchor>
    <xdr:from>
      <xdr:col>0</xdr:col>
      <xdr:colOff>90941</xdr:colOff>
      <xdr:row>1</xdr:row>
      <xdr:rowOff>67015</xdr:rowOff>
    </xdr:from>
    <xdr:to>
      <xdr:col>3</xdr:col>
      <xdr:colOff>1267619</xdr:colOff>
      <xdr:row>4</xdr:row>
      <xdr:rowOff>18654</xdr:rowOff>
    </xdr:to>
    <xdr:grpSp>
      <xdr:nvGrpSpPr>
        <xdr:cNvPr id="17" name="Grupo 21">
          <a:extLst>
            <a:ext uri="{FF2B5EF4-FFF2-40B4-BE49-F238E27FC236}">
              <a16:creationId xmlns:a16="http://schemas.microsoft.com/office/drawing/2014/main" id="{00000000-0008-0000-0B00-000013000000}"/>
            </a:ext>
            <a:ext uri="{147F2762-F138-4A5C-976F-8EAC2B608ADB}">
              <a16:predDERef xmlns:a16="http://schemas.microsoft.com/office/drawing/2014/main" pred="{00000000-0008-0000-0100-000014000000}"/>
            </a:ext>
          </a:extLst>
        </xdr:cNvPr>
        <xdr:cNvGrpSpPr/>
      </xdr:nvGrpSpPr>
      <xdr:grpSpPr>
        <a:xfrm>
          <a:off x="90941" y="266586"/>
          <a:ext cx="6038964" cy="550354"/>
          <a:chOff x="-12278" y="123826"/>
          <a:chExt cx="6550510" cy="560785"/>
        </a:xfrm>
      </xdr:grpSpPr>
      <xdr:pic>
        <xdr:nvPicPr>
          <xdr:cNvPr id="21" name="Imagen 8">
            <a:extLst>
              <a:ext uri="{FF2B5EF4-FFF2-40B4-BE49-F238E27FC236}">
                <a16:creationId xmlns:a16="http://schemas.microsoft.com/office/drawing/2014/main" id="{00000000-0008-0000-0B00-000017000000}"/>
              </a:ext>
              <a:ext uri="{147F2762-F138-4A5C-976F-8EAC2B608ADB}">
                <a16:predDERef xmlns:a16="http://schemas.microsoft.com/office/drawing/2014/main" pred="{98E419A7-A143-423B-8BD5-D97AC09B77C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278" y="123826"/>
            <a:ext cx="1898537" cy="552622"/>
          </a:xfrm>
          <a:prstGeom prst="rect">
            <a:avLst/>
          </a:prstGeom>
        </xdr:spPr>
      </xdr:pic>
      <xdr:pic>
        <xdr:nvPicPr>
          <xdr:cNvPr id="22" name="Imagen 2">
            <a:extLst>
              <a:ext uri="{FF2B5EF4-FFF2-40B4-BE49-F238E27FC236}">
                <a16:creationId xmlns:a16="http://schemas.microsoft.com/office/drawing/2014/main" id="{00000000-0008-0000-0B00-000018000000}"/>
              </a:ext>
              <a:ext uri="{147F2762-F138-4A5C-976F-8EAC2B608ADB}">
                <a16:predDERef xmlns:a16="http://schemas.microsoft.com/office/drawing/2014/main" pred="{4E6F2314-B1B0-41EE-AB08-960D5CED4751}"/>
              </a:ext>
            </a:extLst>
          </xdr:cNvPr>
          <xdr:cNvPicPr>
            <a:picLocks noChangeAspect="1"/>
          </xdr:cNvPicPr>
        </xdr:nvPicPr>
        <xdr:blipFill>
          <a:blip xmlns:r="http://schemas.openxmlformats.org/officeDocument/2006/relationships" r:embed="rId4"/>
          <a:stretch>
            <a:fillRect/>
          </a:stretch>
        </xdr:blipFill>
        <xdr:spPr>
          <a:xfrm>
            <a:off x="5116967" y="123826"/>
            <a:ext cx="1421265" cy="560785"/>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xdr:colOff>
      <xdr:row>4</xdr:row>
      <xdr:rowOff>188324</xdr:rowOff>
    </xdr:from>
    <xdr:to>
      <xdr:col>2</xdr:col>
      <xdr:colOff>7698502</xdr:colOff>
      <xdr:row>5</xdr:row>
      <xdr:rowOff>161925</xdr:rowOff>
    </xdr:to>
    <xdr:pic>
      <xdr:nvPicPr>
        <xdr:cNvPr id="2" name="Imagen 5">
          <a:extLst>
            <a:ext uri="{FF2B5EF4-FFF2-40B4-BE49-F238E27FC236}">
              <a16:creationId xmlns:a16="http://schemas.microsoft.com/office/drawing/2014/main" id="{E2DAEF99-EA5F-4071-BFB5-40D892E055C2}"/>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013824"/>
          <a:ext cx="9317751" cy="176801"/>
        </a:xfrm>
        <a:prstGeom prst="rect">
          <a:avLst/>
        </a:prstGeom>
      </xdr:spPr>
    </xdr:pic>
    <xdr:clientData/>
  </xdr:twoCellAnchor>
  <xdr:twoCellAnchor>
    <xdr:from>
      <xdr:col>2</xdr:col>
      <xdr:colOff>6210300</xdr:colOff>
      <xdr:row>1</xdr:row>
      <xdr:rowOff>86179</xdr:rowOff>
    </xdr:from>
    <xdr:to>
      <xdr:col>2</xdr:col>
      <xdr:colOff>7336063</xdr:colOff>
      <xdr:row>3</xdr:row>
      <xdr:rowOff>145143</xdr:rowOff>
    </xdr:to>
    <xdr:sp macro="" textlink="">
      <xdr:nvSpPr>
        <xdr:cNvPr id="3" name="Rectángulo 1">
          <a:hlinkClick xmlns:r="http://schemas.openxmlformats.org/officeDocument/2006/relationships" r:id="rId2"/>
          <a:extLst>
            <a:ext uri="{FF2B5EF4-FFF2-40B4-BE49-F238E27FC236}">
              <a16:creationId xmlns:a16="http://schemas.microsoft.com/office/drawing/2014/main" id="{1FCDE208-228B-4509-9BD4-6332A2A38CE5}"/>
            </a:ext>
            <a:ext uri="{147F2762-F138-4A5C-976F-8EAC2B608ADB}">
              <a16:predDERef xmlns:a16="http://schemas.microsoft.com/office/drawing/2014/main" pred="{29BB0A33-E1DA-4507-B83C-B032EB237C26}"/>
            </a:ext>
          </a:extLst>
        </xdr:cNvPr>
        <xdr:cNvSpPr/>
      </xdr:nvSpPr>
      <xdr:spPr>
        <a:xfrm>
          <a:off x="7829550" y="292554"/>
          <a:ext cx="1125763" cy="471714"/>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twoCellAnchor editAs="oneCell">
    <xdr:from>
      <xdr:col>0</xdr:col>
      <xdr:colOff>360589</xdr:colOff>
      <xdr:row>1</xdr:row>
      <xdr:rowOff>7257</xdr:rowOff>
    </xdr:from>
    <xdr:to>
      <xdr:col>2</xdr:col>
      <xdr:colOff>901793</xdr:colOff>
      <xdr:row>4</xdr:row>
      <xdr:rowOff>11173</xdr:rowOff>
    </xdr:to>
    <xdr:pic>
      <xdr:nvPicPr>
        <xdr:cNvPr id="4" name="Imagen 6">
          <a:extLst>
            <a:ext uri="{FF2B5EF4-FFF2-40B4-BE49-F238E27FC236}">
              <a16:creationId xmlns:a16="http://schemas.microsoft.com/office/drawing/2014/main" id="{C3F7FDC0-DB8B-48B7-AA1E-EFC5C15ABDE8}"/>
            </a:ext>
            <a:ext uri="{147F2762-F138-4A5C-976F-8EAC2B608ADB}">
              <a16:predDERef xmlns:a16="http://schemas.microsoft.com/office/drawing/2014/main" pred="{71408A21-326B-4F7D-B176-8E64F151FCE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0589" y="213632"/>
          <a:ext cx="2163629" cy="626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32650</xdr:rowOff>
    </xdr:from>
    <xdr:to>
      <xdr:col>6</xdr:col>
      <xdr:colOff>227036</xdr:colOff>
      <xdr:row>6</xdr:row>
      <xdr:rowOff>1615</xdr:rowOff>
    </xdr:to>
    <xdr:pic>
      <xdr:nvPicPr>
        <xdr:cNvPr id="6" name="Imagen 12">
          <a:extLst>
            <a:ext uri="{FF2B5EF4-FFF2-40B4-BE49-F238E27FC236}">
              <a16:creationId xmlns:a16="http://schemas.microsoft.com/office/drawing/2014/main" id="{00000000-0008-0000-0100-000006000000}"/>
            </a:ext>
            <a:ext uri="{147F2762-F138-4A5C-976F-8EAC2B608ADB}">
              <a16:predDERef xmlns:a16="http://schemas.microsoft.com/office/drawing/2014/main" pred="{322EBA79-AD9F-4A6D-8321-BF001B204C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98114"/>
          <a:ext cx="9684000" cy="163910"/>
        </a:xfrm>
        <a:prstGeom prst="rect">
          <a:avLst/>
        </a:prstGeom>
      </xdr:spPr>
    </xdr:pic>
    <xdr:clientData/>
  </xdr:twoCellAnchor>
  <xdr:twoCellAnchor editAs="oneCell">
    <xdr:from>
      <xdr:col>0</xdr:col>
      <xdr:colOff>136071</xdr:colOff>
      <xdr:row>1</xdr:row>
      <xdr:rowOff>185057</xdr:rowOff>
    </xdr:from>
    <xdr:to>
      <xdr:col>1</xdr:col>
      <xdr:colOff>2174421</xdr:colOff>
      <xdr:row>4</xdr:row>
      <xdr:rowOff>114300</xdr:rowOff>
    </xdr:to>
    <xdr:pic>
      <xdr:nvPicPr>
        <xdr:cNvPr id="31" name="Imagen 1">
          <a:extLst>
            <a:ext uri="{FF2B5EF4-FFF2-40B4-BE49-F238E27FC236}">
              <a16:creationId xmlns:a16="http://schemas.microsoft.com/office/drawing/2014/main" id="{00000000-0008-0000-0100-00001F000000}"/>
            </a:ext>
            <a:ext uri="{147F2762-F138-4A5C-976F-8EAC2B608ADB}">
              <a16:predDERef xmlns:a16="http://schemas.microsoft.com/office/drawing/2014/main" pred="{3E22423A-32E1-472B-99CD-74BA581CE11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136071" y="361950"/>
          <a:ext cx="2473779" cy="6640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29480</xdr:rowOff>
    </xdr:from>
    <xdr:to>
      <xdr:col>7</xdr:col>
      <xdr:colOff>432101</xdr:colOff>
      <xdr:row>5</xdr:row>
      <xdr:rowOff>180068</xdr:rowOff>
    </xdr:to>
    <xdr:pic>
      <xdr:nvPicPr>
        <xdr:cNvPr id="2" name="Imagen 12">
          <a:extLst>
            <a:ext uri="{FF2B5EF4-FFF2-40B4-BE49-F238E27FC236}">
              <a16:creationId xmlns:a16="http://schemas.microsoft.com/office/drawing/2014/main" id="{4463BA12-CF8A-419C-932A-6E2202D2EEA2}"/>
            </a:ext>
            <a:ext uri="{147F2762-F138-4A5C-976F-8EAC2B608ADB}">
              <a16:predDERef xmlns:a16="http://schemas.microsoft.com/office/drawing/2014/main" pred="{322EBA79-AD9F-4A6D-8321-BF001B204C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50016"/>
          <a:ext cx="10651217" cy="147413"/>
        </a:xfrm>
        <a:prstGeom prst="rect">
          <a:avLst/>
        </a:prstGeom>
      </xdr:spPr>
    </xdr:pic>
    <xdr:clientData/>
  </xdr:twoCellAnchor>
  <xdr:twoCellAnchor editAs="oneCell">
    <xdr:from>
      <xdr:col>0</xdr:col>
      <xdr:colOff>183243</xdr:colOff>
      <xdr:row>1</xdr:row>
      <xdr:rowOff>117023</xdr:rowOff>
    </xdr:from>
    <xdr:to>
      <xdr:col>2</xdr:col>
      <xdr:colOff>322339</xdr:colOff>
      <xdr:row>4</xdr:row>
      <xdr:rowOff>73631</xdr:rowOff>
    </xdr:to>
    <xdr:pic>
      <xdr:nvPicPr>
        <xdr:cNvPr id="3" name="Imagen 1">
          <a:extLst>
            <a:ext uri="{FF2B5EF4-FFF2-40B4-BE49-F238E27FC236}">
              <a16:creationId xmlns:a16="http://schemas.microsoft.com/office/drawing/2014/main" id="{5D1ECBCA-5DAC-4BB8-AB9D-F94017AB8286}"/>
            </a:ext>
            <a:ext uri="{147F2762-F138-4A5C-976F-8EAC2B608ADB}">
              <a16:predDERef xmlns:a16="http://schemas.microsoft.com/office/drawing/2014/main" pred="{3E22423A-32E1-472B-99CD-74BA581CE11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117" b="28990"/>
        <a:stretch/>
      </xdr:blipFill>
      <xdr:spPr>
        <a:xfrm>
          <a:off x="183243" y="321130"/>
          <a:ext cx="2479525" cy="677787"/>
        </a:xfrm>
        <a:prstGeom prst="rect">
          <a:avLst/>
        </a:prstGeom>
      </xdr:spPr>
    </xdr:pic>
    <xdr:clientData/>
  </xdr:twoCellAnchor>
  <xdr:twoCellAnchor>
    <xdr:from>
      <xdr:col>11</xdr:col>
      <xdr:colOff>66316</xdr:colOff>
      <xdr:row>18</xdr:row>
      <xdr:rowOff>174517</xdr:rowOff>
    </xdr:from>
    <xdr:to>
      <xdr:col>12</xdr:col>
      <xdr:colOff>469543</xdr:colOff>
      <xdr:row>41</xdr:row>
      <xdr:rowOff>449233</xdr:rowOff>
    </xdr:to>
    <xdr:grpSp>
      <xdr:nvGrpSpPr>
        <xdr:cNvPr id="40" name="Grupo 39">
          <a:extLst>
            <a:ext uri="{FF2B5EF4-FFF2-40B4-BE49-F238E27FC236}">
              <a16:creationId xmlns:a16="http://schemas.microsoft.com/office/drawing/2014/main" id="{8F3DE091-3E87-4B6A-B780-B90FEDC81964}"/>
            </a:ext>
          </a:extLst>
        </xdr:cNvPr>
        <xdr:cNvGrpSpPr/>
      </xdr:nvGrpSpPr>
      <xdr:grpSpPr>
        <a:xfrm>
          <a:off x="16533983" y="6958434"/>
          <a:ext cx="900643" cy="12445549"/>
          <a:chOff x="12639316" y="6613267"/>
          <a:chExt cx="911227" cy="11979008"/>
        </a:xfrm>
      </xdr:grpSpPr>
      <xdr:pic>
        <xdr:nvPicPr>
          <xdr:cNvPr id="41" name="Imagen 40">
            <a:extLst>
              <a:ext uri="{FF2B5EF4-FFF2-40B4-BE49-F238E27FC236}">
                <a16:creationId xmlns:a16="http://schemas.microsoft.com/office/drawing/2014/main" id="{A3B505F4-F65F-CEEE-64CB-87CB56DB7F67}"/>
              </a:ext>
            </a:extLst>
          </xdr:cNvPr>
          <xdr:cNvPicPr>
            <a:picLocks noChangeAspect="1"/>
          </xdr:cNvPicPr>
        </xdr:nvPicPr>
        <xdr:blipFill>
          <a:blip xmlns:r="http://schemas.openxmlformats.org/officeDocument/2006/relationships" r:embed="rId3"/>
          <a:stretch>
            <a:fillRect/>
          </a:stretch>
        </xdr:blipFill>
        <xdr:spPr>
          <a:xfrm>
            <a:off x="12666832" y="6613267"/>
            <a:ext cx="337775" cy="366837"/>
          </a:xfrm>
          <a:prstGeom prst="rect">
            <a:avLst/>
          </a:prstGeom>
        </xdr:spPr>
      </xdr:pic>
      <xdr:pic>
        <xdr:nvPicPr>
          <xdr:cNvPr id="42" name="Imagen 41">
            <a:extLst>
              <a:ext uri="{FF2B5EF4-FFF2-40B4-BE49-F238E27FC236}">
                <a16:creationId xmlns:a16="http://schemas.microsoft.com/office/drawing/2014/main" id="{99321482-7F74-B7E2-514B-220A1092518E}"/>
              </a:ext>
            </a:extLst>
          </xdr:cNvPr>
          <xdr:cNvPicPr>
            <a:picLocks noChangeAspect="1"/>
          </xdr:cNvPicPr>
        </xdr:nvPicPr>
        <xdr:blipFill>
          <a:blip xmlns:r="http://schemas.openxmlformats.org/officeDocument/2006/relationships" r:embed="rId4"/>
          <a:stretch>
            <a:fillRect/>
          </a:stretch>
        </xdr:blipFill>
        <xdr:spPr>
          <a:xfrm>
            <a:off x="13166731" y="6614054"/>
            <a:ext cx="353650" cy="365263"/>
          </a:xfrm>
          <a:prstGeom prst="rect">
            <a:avLst/>
          </a:prstGeom>
        </xdr:spPr>
      </xdr:pic>
      <xdr:pic>
        <xdr:nvPicPr>
          <xdr:cNvPr id="43" name="Imagen 42">
            <a:extLst>
              <a:ext uri="{FF2B5EF4-FFF2-40B4-BE49-F238E27FC236}">
                <a16:creationId xmlns:a16="http://schemas.microsoft.com/office/drawing/2014/main" id="{FFE1E0DC-C659-EA26-3963-1E2529867850}"/>
              </a:ext>
            </a:extLst>
          </xdr:cNvPr>
          <xdr:cNvPicPr>
            <a:picLocks noChangeAspect="1"/>
          </xdr:cNvPicPr>
        </xdr:nvPicPr>
        <xdr:blipFill>
          <a:blip xmlns:r="http://schemas.openxmlformats.org/officeDocument/2006/relationships" r:embed="rId3"/>
          <a:stretch>
            <a:fillRect/>
          </a:stretch>
        </xdr:blipFill>
        <xdr:spPr>
          <a:xfrm>
            <a:off x="12666832" y="7115631"/>
            <a:ext cx="334600" cy="376362"/>
          </a:xfrm>
          <a:prstGeom prst="rect">
            <a:avLst/>
          </a:prstGeom>
        </xdr:spPr>
      </xdr:pic>
      <xdr:pic>
        <xdr:nvPicPr>
          <xdr:cNvPr id="44" name="Imagen 43">
            <a:extLst>
              <a:ext uri="{FF2B5EF4-FFF2-40B4-BE49-F238E27FC236}">
                <a16:creationId xmlns:a16="http://schemas.microsoft.com/office/drawing/2014/main" id="{7F06C54A-6090-2134-B09F-62B1C6DD2D29}"/>
              </a:ext>
            </a:extLst>
          </xdr:cNvPr>
          <xdr:cNvPicPr>
            <a:picLocks noChangeAspect="1"/>
          </xdr:cNvPicPr>
        </xdr:nvPicPr>
        <xdr:blipFill>
          <a:blip xmlns:r="http://schemas.openxmlformats.org/officeDocument/2006/relationships" r:embed="rId5"/>
          <a:stretch>
            <a:fillRect/>
          </a:stretch>
        </xdr:blipFill>
        <xdr:spPr>
          <a:xfrm>
            <a:off x="13158793" y="7666324"/>
            <a:ext cx="391750" cy="370671"/>
          </a:xfrm>
          <a:prstGeom prst="rect">
            <a:avLst/>
          </a:prstGeom>
        </xdr:spPr>
      </xdr:pic>
      <xdr:pic>
        <xdr:nvPicPr>
          <xdr:cNvPr id="45" name="Imagen 44">
            <a:extLst>
              <a:ext uri="{FF2B5EF4-FFF2-40B4-BE49-F238E27FC236}">
                <a16:creationId xmlns:a16="http://schemas.microsoft.com/office/drawing/2014/main" id="{84ADB883-60C7-2CD4-C505-D5C542E4FE66}"/>
              </a:ext>
            </a:extLst>
          </xdr:cNvPr>
          <xdr:cNvPicPr>
            <a:picLocks noChangeAspect="1"/>
          </xdr:cNvPicPr>
        </xdr:nvPicPr>
        <xdr:blipFill>
          <a:blip xmlns:r="http://schemas.openxmlformats.org/officeDocument/2006/relationships" r:embed="rId6"/>
          <a:stretch>
            <a:fillRect/>
          </a:stretch>
        </xdr:blipFill>
        <xdr:spPr>
          <a:xfrm>
            <a:off x="12655719" y="8234692"/>
            <a:ext cx="353650" cy="376154"/>
          </a:xfrm>
          <a:prstGeom prst="rect">
            <a:avLst/>
          </a:prstGeom>
        </xdr:spPr>
      </xdr:pic>
      <xdr:pic>
        <xdr:nvPicPr>
          <xdr:cNvPr id="46" name="Imagen 45">
            <a:extLst>
              <a:ext uri="{FF2B5EF4-FFF2-40B4-BE49-F238E27FC236}">
                <a16:creationId xmlns:a16="http://schemas.microsoft.com/office/drawing/2014/main" id="{20A1BCC3-AC3B-9D82-A641-A4C29518B24A}"/>
              </a:ext>
            </a:extLst>
          </xdr:cNvPr>
          <xdr:cNvPicPr>
            <a:picLocks noChangeAspect="1"/>
          </xdr:cNvPicPr>
        </xdr:nvPicPr>
        <xdr:blipFill>
          <a:blip xmlns:r="http://schemas.openxmlformats.org/officeDocument/2006/relationships" r:embed="rId5"/>
          <a:stretch>
            <a:fillRect/>
          </a:stretch>
        </xdr:blipFill>
        <xdr:spPr>
          <a:xfrm>
            <a:off x="13158793" y="8226320"/>
            <a:ext cx="388575" cy="380196"/>
          </a:xfrm>
          <a:prstGeom prst="rect">
            <a:avLst/>
          </a:prstGeom>
        </xdr:spPr>
      </xdr:pic>
      <xdr:pic>
        <xdr:nvPicPr>
          <xdr:cNvPr id="47" name="Imagen 46">
            <a:extLst>
              <a:ext uri="{FF2B5EF4-FFF2-40B4-BE49-F238E27FC236}">
                <a16:creationId xmlns:a16="http://schemas.microsoft.com/office/drawing/2014/main" id="{3A3B3E93-00BB-9145-2E6C-541DFFA94DB2}"/>
              </a:ext>
            </a:extLst>
          </xdr:cNvPr>
          <xdr:cNvPicPr>
            <a:picLocks noChangeAspect="1"/>
          </xdr:cNvPicPr>
        </xdr:nvPicPr>
        <xdr:blipFill>
          <a:blip xmlns:r="http://schemas.openxmlformats.org/officeDocument/2006/relationships" r:embed="rId5"/>
          <a:stretch>
            <a:fillRect/>
          </a:stretch>
        </xdr:blipFill>
        <xdr:spPr>
          <a:xfrm>
            <a:off x="12658894" y="8716752"/>
            <a:ext cx="350475" cy="373846"/>
          </a:xfrm>
          <a:prstGeom prst="rect">
            <a:avLst/>
          </a:prstGeom>
        </xdr:spPr>
      </xdr:pic>
      <xdr:pic>
        <xdr:nvPicPr>
          <xdr:cNvPr id="48" name="Imagen 47">
            <a:extLst>
              <a:ext uri="{FF2B5EF4-FFF2-40B4-BE49-F238E27FC236}">
                <a16:creationId xmlns:a16="http://schemas.microsoft.com/office/drawing/2014/main" id="{0263F2EB-ED58-FCCA-9D18-F2E700160661}"/>
              </a:ext>
            </a:extLst>
          </xdr:cNvPr>
          <xdr:cNvPicPr>
            <a:picLocks noChangeAspect="1"/>
          </xdr:cNvPicPr>
        </xdr:nvPicPr>
        <xdr:blipFill>
          <a:blip xmlns:r="http://schemas.openxmlformats.org/officeDocument/2006/relationships" r:embed="rId5"/>
          <a:stretch>
            <a:fillRect/>
          </a:stretch>
        </xdr:blipFill>
        <xdr:spPr>
          <a:xfrm>
            <a:off x="12661541" y="9210528"/>
            <a:ext cx="360000" cy="373846"/>
          </a:xfrm>
          <a:prstGeom prst="rect">
            <a:avLst/>
          </a:prstGeom>
        </xdr:spPr>
      </xdr:pic>
      <xdr:pic>
        <xdr:nvPicPr>
          <xdr:cNvPr id="49" name="Imagen 48">
            <a:extLst>
              <a:ext uri="{FF2B5EF4-FFF2-40B4-BE49-F238E27FC236}">
                <a16:creationId xmlns:a16="http://schemas.microsoft.com/office/drawing/2014/main" id="{0611B34B-DA7B-5AB5-CD34-D9C29B7A0B37}"/>
              </a:ext>
            </a:extLst>
          </xdr:cNvPr>
          <xdr:cNvPicPr>
            <a:picLocks noChangeAspect="1"/>
          </xdr:cNvPicPr>
        </xdr:nvPicPr>
        <xdr:blipFill>
          <a:blip xmlns:r="http://schemas.openxmlformats.org/officeDocument/2006/relationships" r:embed="rId5"/>
          <a:stretch>
            <a:fillRect/>
          </a:stretch>
        </xdr:blipFill>
        <xdr:spPr>
          <a:xfrm>
            <a:off x="12661541" y="10662709"/>
            <a:ext cx="360000" cy="377021"/>
          </a:xfrm>
          <a:prstGeom prst="rect">
            <a:avLst/>
          </a:prstGeom>
        </xdr:spPr>
      </xdr:pic>
      <xdr:pic>
        <xdr:nvPicPr>
          <xdr:cNvPr id="50" name="Imagen 49">
            <a:extLst>
              <a:ext uri="{FF2B5EF4-FFF2-40B4-BE49-F238E27FC236}">
                <a16:creationId xmlns:a16="http://schemas.microsoft.com/office/drawing/2014/main" id="{29ECEE10-6EC8-C152-DA0C-15E4ADC225EE}"/>
              </a:ext>
            </a:extLst>
          </xdr:cNvPr>
          <xdr:cNvPicPr>
            <a:picLocks noChangeAspect="1"/>
          </xdr:cNvPicPr>
        </xdr:nvPicPr>
        <xdr:blipFill>
          <a:blip xmlns:r="http://schemas.openxmlformats.org/officeDocument/2006/relationships" r:embed="rId5"/>
          <a:stretch>
            <a:fillRect/>
          </a:stretch>
        </xdr:blipFill>
        <xdr:spPr>
          <a:xfrm>
            <a:off x="12642491" y="14695650"/>
            <a:ext cx="360000" cy="370671"/>
          </a:xfrm>
          <a:prstGeom prst="rect">
            <a:avLst/>
          </a:prstGeom>
        </xdr:spPr>
      </xdr:pic>
      <xdr:pic>
        <xdr:nvPicPr>
          <xdr:cNvPr id="51" name="Imagen 50">
            <a:extLst>
              <a:ext uri="{FF2B5EF4-FFF2-40B4-BE49-F238E27FC236}">
                <a16:creationId xmlns:a16="http://schemas.microsoft.com/office/drawing/2014/main" id="{98962A17-F6E5-B761-F475-8C68DD459909}"/>
              </a:ext>
            </a:extLst>
          </xdr:cNvPr>
          <xdr:cNvPicPr>
            <a:picLocks noChangeAspect="1"/>
          </xdr:cNvPicPr>
        </xdr:nvPicPr>
        <xdr:blipFill>
          <a:blip xmlns:r="http://schemas.openxmlformats.org/officeDocument/2006/relationships" r:embed="rId5"/>
          <a:stretch>
            <a:fillRect/>
          </a:stretch>
        </xdr:blipFill>
        <xdr:spPr>
          <a:xfrm>
            <a:off x="12642491" y="16138203"/>
            <a:ext cx="360000" cy="380196"/>
          </a:xfrm>
          <a:prstGeom prst="rect">
            <a:avLst/>
          </a:prstGeom>
        </xdr:spPr>
      </xdr:pic>
      <xdr:pic>
        <xdr:nvPicPr>
          <xdr:cNvPr id="52" name="Imagen 51">
            <a:extLst>
              <a:ext uri="{FF2B5EF4-FFF2-40B4-BE49-F238E27FC236}">
                <a16:creationId xmlns:a16="http://schemas.microsoft.com/office/drawing/2014/main" id="{D116C5AF-921A-B092-7EF1-B62D801D89CD}"/>
              </a:ext>
            </a:extLst>
          </xdr:cNvPr>
          <xdr:cNvPicPr>
            <a:picLocks noChangeAspect="1"/>
          </xdr:cNvPicPr>
        </xdr:nvPicPr>
        <xdr:blipFill>
          <a:blip xmlns:r="http://schemas.openxmlformats.org/officeDocument/2006/relationships" r:embed="rId3"/>
          <a:stretch>
            <a:fillRect/>
          </a:stretch>
        </xdr:blipFill>
        <xdr:spPr>
          <a:xfrm>
            <a:off x="12639316" y="18222263"/>
            <a:ext cx="360000" cy="370012"/>
          </a:xfrm>
          <a:prstGeom prst="rect">
            <a:avLst/>
          </a:prstGeom>
        </xdr:spPr>
      </xdr:pic>
      <xdr:pic>
        <xdr:nvPicPr>
          <xdr:cNvPr id="53" name="Imagen 52">
            <a:extLst>
              <a:ext uri="{FF2B5EF4-FFF2-40B4-BE49-F238E27FC236}">
                <a16:creationId xmlns:a16="http://schemas.microsoft.com/office/drawing/2014/main" id="{67796168-FEF5-8DFE-86EA-66BF03C714BE}"/>
              </a:ext>
            </a:extLst>
          </xdr:cNvPr>
          <xdr:cNvPicPr>
            <a:picLocks noChangeAspect="1"/>
          </xdr:cNvPicPr>
        </xdr:nvPicPr>
        <xdr:blipFill>
          <a:blip xmlns:r="http://schemas.openxmlformats.org/officeDocument/2006/relationships" r:embed="rId6"/>
          <a:stretch>
            <a:fillRect/>
          </a:stretch>
        </xdr:blipFill>
        <xdr:spPr>
          <a:xfrm>
            <a:off x="12658894" y="7668345"/>
            <a:ext cx="350475" cy="379329"/>
          </a:xfrm>
          <a:prstGeom prst="rect">
            <a:avLst/>
          </a:prstGeom>
        </xdr:spPr>
      </xdr:pic>
    </xdr:grpSp>
    <xdr:clientData/>
  </xdr:twoCellAnchor>
  <xdr:twoCellAnchor>
    <xdr:from>
      <xdr:col>11</xdr:col>
      <xdr:colOff>71759</xdr:colOff>
      <xdr:row>52</xdr:row>
      <xdr:rowOff>71172</xdr:rowOff>
    </xdr:from>
    <xdr:to>
      <xdr:col>13</xdr:col>
      <xdr:colOff>413241</xdr:colOff>
      <xdr:row>53</xdr:row>
      <xdr:rowOff>446574</xdr:rowOff>
    </xdr:to>
    <xdr:grpSp>
      <xdr:nvGrpSpPr>
        <xdr:cNvPr id="86" name="Grupo 85">
          <a:extLst>
            <a:ext uri="{FF2B5EF4-FFF2-40B4-BE49-F238E27FC236}">
              <a16:creationId xmlns:a16="http://schemas.microsoft.com/office/drawing/2014/main" id="{F28B5A75-DC83-F93B-4799-0FA70A5EB04C}"/>
            </a:ext>
          </a:extLst>
        </xdr:cNvPr>
        <xdr:cNvGrpSpPr/>
      </xdr:nvGrpSpPr>
      <xdr:grpSpPr>
        <a:xfrm>
          <a:off x="16539426" y="24994922"/>
          <a:ext cx="1336315" cy="883402"/>
          <a:chOff x="16082014" y="23486797"/>
          <a:chExt cx="1341607" cy="883402"/>
        </a:xfrm>
      </xdr:grpSpPr>
      <xdr:pic>
        <xdr:nvPicPr>
          <xdr:cNvPr id="82" name="Imagen 81">
            <a:extLst>
              <a:ext uri="{FF2B5EF4-FFF2-40B4-BE49-F238E27FC236}">
                <a16:creationId xmlns:a16="http://schemas.microsoft.com/office/drawing/2014/main" id="{94C5D507-1EB1-42D9-A4A1-4B412851B2A7}"/>
              </a:ext>
            </a:extLst>
          </xdr:cNvPr>
          <xdr:cNvPicPr>
            <a:picLocks noChangeAspect="1"/>
          </xdr:cNvPicPr>
        </xdr:nvPicPr>
        <xdr:blipFill>
          <a:blip xmlns:r="http://schemas.openxmlformats.org/officeDocument/2006/relationships" r:embed="rId7"/>
          <a:stretch>
            <a:fillRect/>
          </a:stretch>
        </xdr:blipFill>
        <xdr:spPr>
          <a:xfrm>
            <a:off x="16082014" y="23486797"/>
            <a:ext cx="362002" cy="367200"/>
          </a:xfrm>
          <a:prstGeom prst="rect">
            <a:avLst/>
          </a:prstGeom>
        </xdr:spPr>
      </xdr:pic>
      <xdr:pic>
        <xdr:nvPicPr>
          <xdr:cNvPr id="83" name="Imagen 82">
            <a:extLst>
              <a:ext uri="{FF2B5EF4-FFF2-40B4-BE49-F238E27FC236}">
                <a16:creationId xmlns:a16="http://schemas.microsoft.com/office/drawing/2014/main" id="{2F45AD37-AAEA-4557-8966-6665DE70674C}"/>
              </a:ext>
            </a:extLst>
          </xdr:cNvPr>
          <xdr:cNvPicPr>
            <a:picLocks noChangeAspect="1"/>
          </xdr:cNvPicPr>
        </xdr:nvPicPr>
        <xdr:blipFill>
          <a:blip xmlns:r="http://schemas.openxmlformats.org/officeDocument/2006/relationships" r:embed="rId6"/>
          <a:stretch>
            <a:fillRect/>
          </a:stretch>
        </xdr:blipFill>
        <xdr:spPr>
          <a:xfrm>
            <a:off x="16589908" y="23486797"/>
            <a:ext cx="343564" cy="367200"/>
          </a:xfrm>
          <a:prstGeom prst="rect">
            <a:avLst/>
          </a:prstGeom>
        </xdr:spPr>
      </xdr:pic>
      <xdr:pic>
        <xdr:nvPicPr>
          <xdr:cNvPr id="84" name="Imagen 83">
            <a:extLst>
              <a:ext uri="{FF2B5EF4-FFF2-40B4-BE49-F238E27FC236}">
                <a16:creationId xmlns:a16="http://schemas.microsoft.com/office/drawing/2014/main" id="{20401E5B-CECF-423B-90F3-8625AA6491BD}"/>
              </a:ext>
            </a:extLst>
          </xdr:cNvPr>
          <xdr:cNvPicPr>
            <a:picLocks noChangeAspect="1"/>
          </xdr:cNvPicPr>
        </xdr:nvPicPr>
        <xdr:blipFill>
          <a:blip xmlns:r="http://schemas.openxmlformats.org/officeDocument/2006/relationships" r:embed="rId3"/>
          <a:stretch>
            <a:fillRect/>
          </a:stretch>
        </xdr:blipFill>
        <xdr:spPr>
          <a:xfrm>
            <a:off x="17084152" y="23486797"/>
            <a:ext cx="339469" cy="367200"/>
          </a:xfrm>
          <a:prstGeom prst="rect">
            <a:avLst/>
          </a:prstGeom>
        </xdr:spPr>
      </xdr:pic>
      <xdr:pic>
        <xdr:nvPicPr>
          <xdr:cNvPr id="85" name="Imagen 84">
            <a:extLst>
              <a:ext uri="{FF2B5EF4-FFF2-40B4-BE49-F238E27FC236}">
                <a16:creationId xmlns:a16="http://schemas.microsoft.com/office/drawing/2014/main" id="{FC929548-1073-4D42-8A7A-1125FAD01508}"/>
              </a:ext>
            </a:extLst>
          </xdr:cNvPr>
          <xdr:cNvPicPr>
            <a:picLocks noChangeAspect="1"/>
          </xdr:cNvPicPr>
        </xdr:nvPicPr>
        <xdr:blipFill>
          <a:blip xmlns:r="http://schemas.openxmlformats.org/officeDocument/2006/relationships" r:embed="rId3"/>
          <a:stretch>
            <a:fillRect/>
          </a:stretch>
        </xdr:blipFill>
        <xdr:spPr>
          <a:xfrm>
            <a:off x="16085343" y="24002999"/>
            <a:ext cx="339469" cy="367200"/>
          </a:xfrm>
          <a:prstGeom prst="rect">
            <a:avLst/>
          </a:prstGeom>
        </xdr:spPr>
      </xdr:pic>
    </xdr:grpSp>
    <xdr:clientData/>
  </xdr:twoCellAnchor>
  <xdr:twoCellAnchor>
    <xdr:from>
      <xdr:col>11</xdr:col>
      <xdr:colOff>71654</xdr:colOff>
      <xdr:row>55</xdr:row>
      <xdr:rowOff>74080</xdr:rowOff>
    </xdr:from>
    <xdr:to>
      <xdr:col>13</xdr:col>
      <xdr:colOff>429117</xdr:colOff>
      <xdr:row>56</xdr:row>
      <xdr:rowOff>442608</xdr:rowOff>
    </xdr:to>
    <xdr:grpSp>
      <xdr:nvGrpSpPr>
        <xdr:cNvPr id="95" name="Grupo 94">
          <a:extLst>
            <a:ext uri="{FF2B5EF4-FFF2-40B4-BE49-F238E27FC236}">
              <a16:creationId xmlns:a16="http://schemas.microsoft.com/office/drawing/2014/main" id="{E8E553BC-C405-A300-4FB6-4AC2DDA66AF2}"/>
            </a:ext>
          </a:extLst>
        </xdr:cNvPr>
        <xdr:cNvGrpSpPr/>
      </xdr:nvGrpSpPr>
      <xdr:grpSpPr>
        <a:xfrm>
          <a:off x="16539321" y="26521830"/>
          <a:ext cx="1352296" cy="876528"/>
          <a:chOff x="16073654" y="25013705"/>
          <a:chExt cx="1357588" cy="876528"/>
        </a:xfrm>
      </xdr:grpSpPr>
      <xdr:pic>
        <xdr:nvPicPr>
          <xdr:cNvPr id="88" name="Imagen 87">
            <a:extLst>
              <a:ext uri="{FF2B5EF4-FFF2-40B4-BE49-F238E27FC236}">
                <a16:creationId xmlns:a16="http://schemas.microsoft.com/office/drawing/2014/main" id="{7AF0C260-469E-DBFC-FA87-443F9227B5FD}"/>
              </a:ext>
            </a:extLst>
          </xdr:cNvPr>
          <xdr:cNvPicPr>
            <a:picLocks noChangeAspect="1"/>
          </xdr:cNvPicPr>
        </xdr:nvPicPr>
        <xdr:blipFill>
          <a:blip xmlns:r="http://schemas.openxmlformats.org/officeDocument/2006/relationships" r:embed="rId7"/>
          <a:stretch>
            <a:fillRect/>
          </a:stretch>
        </xdr:blipFill>
        <xdr:spPr>
          <a:xfrm>
            <a:off x="16089635" y="25523033"/>
            <a:ext cx="362002" cy="367200"/>
          </a:xfrm>
          <a:prstGeom prst="rect">
            <a:avLst/>
          </a:prstGeom>
        </xdr:spPr>
      </xdr:pic>
      <xdr:pic>
        <xdr:nvPicPr>
          <xdr:cNvPr id="89" name="Imagen 88">
            <a:extLst>
              <a:ext uri="{FF2B5EF4-FFF2-40B4-BE49-F238E27FC236}">
                <a16:creationId xmlns:a16="http://schemas.microsoft.com/office/drawing/2014/main" id="{DE81D053-D60E-710A-85FE-94A84763C5B5}"/>
              </a:ext>
            </a:extLst>
          </xdr:cNvPr>
          <xdr:cNvPicPr>
            <a:picLocks noChangeAspect="1"/>
          </xdr:cNvPicPr>
        </xdr:nvPicPr>
        <xdr:blipFill>
          <a:blip xmlns:r="http://schemas.openxmlformats.org/officeDocument/2006/relationships" r:embed="rId6"/>
          <a:stretch>
            <a:fillRect/>
          </a:stretch>
        </xdr:blipFill>
        <xdr:spPr>
          <a:xfrm>
            <a:off x="16073654" y="25013705"/>
            <a:ext cx="343564" cy="367200"/>
          </a:xfrm>
          <a:prstGeom prst="rect">
            <a:avLst/>
          </a:prstGeom>
        </xdr:spPr>
      </xdr:pic>
      <xdr:pic>
        <xdr:nvPicPr>
          <xdr:cNvPr id="90" name="Imagen 89">
            <a:extLst>
              <a:ext uri="{FF2B5EF4-FFF2-40B4-BE49-F238E27FC236}">
                <a16:creationId xmlns:a16="http://schemas.microsoft.com/office/drawing/2014/main" id="{C3E31796-BDE1-2460-EA50-D53ED6FA541B}"/>
              </a:ext>
            </a:extLst>
          </xdr:cNvPr>
          <xdr:cNvPicPr>
            <a:picLocks noChangeAspect="1"/>
          </xdr:cNvPicPr>
        </xdr:nvPicPr>
        <xdr:blipFill>
          <a:blip xmlns:r="http://schemas.openxmlformats.org/officeDocument/2006/relationships" r:embed="rId3"/>
          <a:stretch>
            <a:fillRect/>
          </a:stretch>
        </xdr:blipFill>
        <xdr:spPr>
          <a:xfrm>
            <a:off x="17091773" y="25523033"/>
            <a:ext cx="339469" cy="367200"/>
          </a:xfrm>
          <a:prstGeom prst="rect">
            <a:avLst/>
          </a:prstGeom>
        </xdr:spPr>
      </xdr:pic>
      <xdr:pic>
        <xdr:nvPicPr>
          <xdr:cNvPr id="92" name="Imagen 91">
            <a:extLst>
              <a:ext uri="{FF2B5EF4-FFF2-40B4-BE49-F238E27FC236}">
                <a16:creationId xmlns:a16="http://schemas.microsoft.com/office/drawing/2014/main" id="{86CE6BF4-D7CA-413A-B8E2-83964DB19003}"/>
              </a:ext>
            </a:extLst>
          </xdr:cNvPr>
          <xdr:cNvPicPr>
            <a:picLocks noChangeAspect="1"/>
          </xdr:cNvPicPr>
        </xdr:nvPicPr>
        <xdr:blipFill>
          <a:blip xmlns:r="http://schemas.openxmlformats.org/officeDocument/2006/relationships" r:embed="rId8"/>
          <a:stretch>
            <a:fillRect/>
          </a:stretch>
        </xdr:blipFill>
        <xdr:spPr>
          <a:xfrm>
            <a:off x="16570322" y="25013705"/>
            <a:ext cx="355866" cy="367200"/>
          </a:xfrm>
          <a:prstGeom prst="rect">
            <a:avLst/>
          </a:prstGeom>
        </xdr:spPr>
      </xdr:pic>
      <xdr:pic>
        <xdr:nvPicPr>
          <xdr:cNvPr id="93" name="Imagen 92">
            <a:extLst>
              <a:ext uri="{FF2B5EF4-FFF2-40B4-BE49-F238E27FC236}">
                <a16:creationId xmlns:a16="http://schemas.microsoft.com/office/drawing/2014/main" id="{DCA20B47-B2A7-4D31-924D-167E20E6751E}"/>
              </a:ext>
            </a:extLst>
          </xdr:cNvPr>
          <xdr:cNvPicPr>
            <a:picLocks noChangeAspect="1"/>
          </xdr:cNvPicPr>
        </xdr:nvPicPr>
        <xdr:blipFill>
          <a:blip xmlns:r="http://schemas.openxmlformats.org/officeDocument/2006/relationships" r:embed="rId9"/>
          <a:stretch>
            <a:fillRect/>
          </a:stretch>
        </xdr:blipFill>
        <xdr:spPr>
          <a:xfrm>
            <a:off x="17064557" y="25013705"/>
            <a:ext cx="360106" cy="367200"/>
          </a:xfrm>
          <a:prstGeom prst="rect">
            <a:avLst/>
          </a:prstGeom>
        </xdr:spPr>
      </xdr:pic>
      <xdr:pic>
        <xdr:nvPicPr>
          <xdr:cNvPr id="94" name="Imagen 93">
            <a:extLst>
              <a:ext uri="{FF2B5EF4-FFF2-40B4-BE49-F238E27FC236}">
                <a16:creationId xmlns:a16="http://schemas.microsoft.com/office/drawing/2014/main" id="{2F13ACAF-52CC-4A1B-B401-06FD501ED03D}"/>
              </a:ext>
            </a:extLst>
          </xdr:cNvPr>
          <xdr:cNvPicPr>
            <a:picLocks noChangeAspect="1"/>
          </xdr:cNvPicPr>
        </xdr:nvPicPr>
        <xdr:blipFill>
          <a:blip xmlns:r="http://schemas.openxmlformats.org/officeDocument/2006/relationships" r:embed="rId10"/>
          <a:stretch>
            <a:fillRect/>
          </a:stretch>
        </xdr:blipFill>
        <xdr:spPr>
          <a:xfrm>
            <a:off x="16565563" y="25523033"/>
            <a:ext cx="357704" cy="367200"/>
          </a:xfrm>
          <a:prstGeom prst="rect">
            <a:avLst/>
          </a:prstGeom>
        </xdr:spPr>
      </xdr:pic>
    </xdr:grpSp>
    <xdr:clientData/>
  </xdr:twoCellAnchor>
  <xdr:twoCellAnchor>
    <xdr:from>
      <xdr:col>11</xdr:col>
      <xdr:colOff>86407</xdr:colOff>
      <xdr:row>58</xdr:row>
      <xdr:rowOff>143331</xdr:rowOff>
    </xdr:from>
    <xdr:to>
      <xdr:col>11</xdr:col>
      <xdr:colOff>445170</xdr:colOff>
      <xdr:row>62</xdr:row>
      <xdr:rowOff>468847</xdr:rowOff>
    </xdr:to>
    <xdr:grpSp>
      <xdr:nvGrpSpPr>
        <xdr:cNvPr id="15" name="Grupo 14">
          <a:extLst>
            <a:ext uri="{FF2B5EF4-FFF2-40B4-BE49-F238E27FC236}">
              <a16:creationId xmlns:a16="http://schemas.microsoft.com/office/drawing/2014/main" id="{81130EFD-FD63-0F67-C4FB-BA4296F58758}"/>
            </a:ext>
          </a:extLst>
        </xdr:cNvPr>
        <xdr:cNvGrpSpPr/>
      </xdr:nvGrpSpPr>
      <xdr:grpSpPr>
        <a:xfrm>
          <a:off x="16554074" y="28115081"/>
          <a:ext cx="358763" cy="2484516"/>
          <a:chOff x="16077222" y="26641827"/>
          <a:chExt cx="366579" cy="3292027"/>
        </a:xfrm>
      </xdr:grpSpPr>
      <xdr:grpSp>
        <xdr:nvGrpSpPr>
          <xdr:cNvPr id="10" name="Grupo 9">
            <a:extLst>
              <a:ext uri="{FF2B5EF4-FFF2-40B4-BE49-F238E27FC236}">
                <a16:creationId xmlns:a16="http://schemas.microsoft.com/office/drawing/2014/main" id="{6D292CFF-16C1-B365-2F75-65037DEB529E}"/>
              </a:ext>
            </a:extLst>
          </xdr:cNvPr>
          <xdr:cNvGrpSpPr/>
        </xdr:nvGrpSpPr>
        <xdr:grpSpPr>
          <a:xfrm>
            <a:off x="16077222" y="26641827"/>
            <a:ext cx="366579" cy="2564371"/>
            <a:chOff x="16078359" y="26641827"/>
            <a:chExt cx="366579" cy="2564371"/>
          </a:xfrm>
        </xdr:grpSpPr>
        <xdr:pic>
          <xdr:nvPicPr>
            <xdr:cNvPr id="96" name="Imagen 95">
              <a:extLst>
                <a:ext uri="{FF2B5EF4-FFF2-40B4-BE49-F238E27FC236}">
                  <a16:creationId xmlns:a16="http://schemas.microsoft.com/office/drawing/2014/main" id="{BA2DEAB4-6192-41F3-B519-D877A84C27D8}"/>
                </a:ext>
              </a:extLst>
            </xdr:cNvPr>
            <xdr:cNvPicPr>
              <a:picLocks noChangeAspect="1"/>
            </xdr:cNvPicPr>
          </xdr:nvPicPr>
          <xdr:blipFill>
            <a:blip xmlns:r="http://schemas.openxmlformats.org/officeDocument/2006/relationships" r:embed="rId3"/>
            <a:stretch>
              <a:fillRect/>
            </a:stretch>
          </xdr:blipFill>
          <xdr:spPr>
            <a:xfrm>
              <a:off x="16083493" y="26641827"/>
              <a:ext cx="361445" cy="483979"/>
            </a:xfrm>
            <a:prstGeom prst="rect">
              <a:avLst/>
            </a:prstGeom>
          </xdr:spPr>
        </xdr:pic>
        <xdr:pic>
          <xdr:nvPicPr>
            <xdr:cNvPr id="5" name="Imagen 4">
              <a:extLst>
                <a:ext uri="{FF2B5EF4-FFF2-40B4-BE49-F238E27FC236}">
                  <a16:creationId xmlns:a16="http://schemas.microsoft.com/office/drawing/2014/main" id="{E8966D76-9939-4F60-9AB8-F6875980C779}"/>
                </a:ext>
              </a:extLst>
            </xdr:cNvPr>
            <xdr:cNvPicPr>
              <a:picLocks noChangeAspect="1"/>
            </xdr:cNvPicPr>
          </xdr:nvPicPr>
          <xdr:blipFill>
            <a:blip xmlns:r="http://schemas.openxmlformats.org/officeDocument/2006/relationships" r:embed="rId5"/>
            <a:stretch>
              <a:fillRect/>
            </a:stretch>
          </xdr:blipFill>
          <xdr:spPr>
            <a:xfrm>
              <a:off x="16078359" y="28048551"/>
              <a:ext cx="349739" cy="481753"/>
            </a:xfrm>
            <a:prstGeom prst="rect">
              <a:avLst/>
            </a:prstGeom>
          </xdr:spPr>
        </xdr:pic>
        <xdr:pic>
          <xdr:nvPicPr>
            <xdr:cNvPr id="9" name="Imagen 8">
              <a:extLst>
                <a:ext uri="{FF2B5EF4-FFF2-40B4-BE49-F238E27FC236}">
                  <a16:creationId xmlns:a16="http://schemas.microsoft.com/office/drawing/2014/main" id="{2CB68F5A-8DFE-40FB-B78C-445C6394881A}"/>
                </a:ext>
              </a:extLst>
            </xdr:cNvPr>
            <xdr:cNvPicPr>
              <a:picLocks noChangeAspect="1"/>
            </xdr:cNvPicPr>
          </xdr:nvPicPr>
          <xdr:blipFill>
            <a:blip xmlns:r="http://schemas.openxmlformats.org/officeDocument/2006/relationships" r:embed="rId5"/>
            <a:stretch>
              <a:fillRect/>
            </a:stretch>
          </xdr:blipFill>
          <xdr:spPr>
            <a:xfrm>
              <a:off x="16078359" y="28758383"/>
              <a:ext cx="349739" cy="447815"/>
            </a:xfrm>
            <a:prstGeom prst="rect">
              <a:avLst/>
            </a:prstGeom>
          </xdr:spPr>
        </xdr:pic>
      </xdr:grpSp>
      <xdr:pic>
        <xdr:nvPicPr>
          <xdr:cNvPr id="11" name="Imagen 10">
            <a:extLst>
              <a:ext uri="{FF2B5EF4-FFF2-40B4-BE49-F238E27FC236}">
                <a16:creationId xmlns:a16="http://schemas.microsoft.com/office/drawing/2014/main" id="{04A21A93-FC16-4635-8207-92CF689CDE67}"/>
              </a:ext>
            </a:extLst>
          </xdr:cNvPr>
          <xdr:cNvPicPr>
            <a:picLocks noChangeAspect="1"/>
          </xdr:cNvPicPr>
        </xdr:nvPicPr>
        <xdr:blipFill>
          <a:blip xmlns:r="http://schemas.openxmlformats.org/officeDocument/2006/relationships" r:embed="rId5"/>
          <a:stretch>
            <a:fillRect/>
          </a:stretch>
        </xdr:blipFill>
        <xdr:spPr>
          <a:xfrm>
            <a:off x="16077222" y="29495129"/>
            <a:ext cx="349739" cy="438725"/>
          </a:xfrm>
          <a:prstGeom prst="rect">
            <a:avLst/>
          </a:prstGeom>
        </xdr:spPr>
      </xdr:pic>
    </xdr:grpSp>
    <xdr:clientData/>
  </xdr:twoCellAnchor>
  <xdr:twoCellAnchor>
    <xdr:from>
      <xdr:col>11</xdr:col>
      <xdr:colOff>69362</xdr:colOff>
      <xdr:row>64</xdr:row>
      <xdr:rowOff>70378</xdr:rowOff>
    </xdr:from>
    <xdr:to>
      <xdr:col>13</xdr:col>
      <xdr:colOff>442682</xdr:colOff>
      <xdr:row>67</xdr:row>
      <xdr:rowOff>460334</xdr:rowOff>
    </xdr:to>
    <xdr:grpSp>
      <xdr:nvGrpSpPr>
        <xdr:cNvPr id="91" name="Grupo 90">
          <a:extLst>
            <a:ext uri="{FF2B5EF4-FFF2-40B4-BE49-F238E27FC236}">
              <a16:creationId xmlns:a16="http://schemas.microsoft.com/office/drawing/2014/main" id="{DD6ED56A-A4AC-1653-92F4-3AE9F6D78206}"/>
            </a:ext>
          </a:extLst>
        </xdr:cNvPr>
        <xdr:cNvGrpSpPr/>
      </xdr:nvGrpSpPr>
      <xdr:grpSpPr>
        <a:xfrm>
          <a:off x="16537029" y="31217128"/>
          <a:ext cx="1368153" cy="1913956"/>
          <a:chOff x="16071362" y="30624461"/>
          <a:chExt cx="1368153" cy="1913956"/>
        </a:xfrm>
      </xdr:grpSpPr>
      <xdr:pic>
        <xdr:nvPicPr>
          <xdr:cNvPr id="16" name="Imagen 15">
            <a:extLst>
              <a:ext uri="{FF2B5EF4-FFF2-40B4-BE49-F238E27FC236}">
                <a16:creationId xmlns:a16="http://schemas.microsoft.com/office/drawing/2014/main" id="{43FC0C97-648D-4941-8055-E89F31CD78D4}"/>
              </a:ext>
            </a:extLst>
          </xdr:cNvPr>
          <xdr:cNvPicPr>
            <a:picLocks noChangeAspect="1"/>
          </xdr:cNvPicPr>
        </xdr:nvPicPr>
        <xdr:blipFill>
          <a:blip xmlns:r="http://schemas.openxmlformats.org/officeDocument/2006/relationships" r:embed="rId7"/>
          <a:stretch>
            <a:fillRect/>
          </a:stretch>
        </xdr:blipFill>
        <xdr:spPr>
          <a:xfrm>
            <a:off x="16071362" y="30624461"/>
            <a:ext cx="362002" cy="367200"/>
          </a:xfrm>
          <a:prstGeom prst="rect">
            <a:avLst/>
          </a:prstGeom>
        </xdr:spPr>
      </xdr:pic>
      <xdr:pic>
        <xdr:nvPicPr>
          <xdr:cNvPr id="18" name="Imagen 17">
            <a:extLst>
              <a:ext uri="{FF2B5EF4-FFF2-40B4-BE49-F238E27FC236}">
                <a16:creationId xmlns:a16="http://schemas.microsoft.com/office/drawing/2014/main" id="{21B66CBB-2F9A-45BD-B61B-09F8C625490C}"/>
              </a:ext>
            </a:extLst>
          </xdr:cNvPr>
          <xdr:cNvPicPr>
            <a:picLocks noChangeAspect="1"/>
          </xdr:cNvPicPr>
        </xdr:nvPicPr>
        <xdr:blipFill>
          <a:blip xmlns:r="http://schemas.openxmlformats.org/officeDocument/2006/relationships" r:embed="rId4"/>
          <a:stretch>
            <a:fillRect/>
          </a:stretch>
        </xdr:blipFill>
        <xdr:spPr>
          <a:xfrm>
            <a:off x="16573507" y="30624461"/>
            <a:ext cx="349749" cy="367200"/>
          </a:xfrm>
          <a:prstGeom prst="rect">
            <a:avLst/>
          </a:prstGeom>
        </xdr:spPr>
      </xdr:pic>
      <xdr:pic>
        <xdr:nvPicPr>
          <xdr:cNvPr id="19" name="Imagen 18">
            <a:extLst>
              <a:ext uri="{FF2B5EF4-FFF2-40B4-BE49-F238E27FC236}">
                <a16:creationId xmlns:a16="http://schemas.microsoft.com/office/drawing/2014/main" id="{00631878-32BD-4ED6-9B45-3A45518927F4}"/>
              </a:ext>
            </a:extLst>
          </xdr:cNvPr>
          <xdr:cNvPicPr>
            <a:picLocks noChangeAspect="1"/>
          </xdr:cNvPicPr>
        </xdr:nvPicPr>
        <xdr:blipFill>
          <a:blip xmlns:r="http://schemas.openxmlformats.org/officeDocument/2006/relationships" r:embed="rId11"/>
          <a:stretch>
            <a:fillRect/>
          </a:stretch>
        </xdr:blipFill>
        <xdr:spPr>
          <a:xfrm>
            <a:off x="17074097" y="30624461"/>
            <a:ext cx="341640" cy="367200"/>
          </a:xfrm>
          <a:prstGeom prst="rect">
            <a:avLst/>
          </a:prstGeom>
        </xdr:spPr>
      </xdr:pic>
      <xdr:pic>
        <xdr:nvPicPr>
          <xdr:cNvPr id="21" name="Imagen 20">
            <a:extLst>
              <a:ext uri="{FF2B5EF4-FFF2-40B4-BE49-F238E27FC236}">
                <a16:creationId xmlns:a16="http://schemas.microsoft.com/office/drawing/2014/main" id="{FBFE173E-0F4A-4882-8690-86E9FA57D7F2}"/>
              </a:ext>
            </a:extLst>
          </xdr:cNvPr>
          <xdr:cNvPicPr>
            <a:picLocks noChangeAspect="1"/>
          </xdr:cNvPicPr>
        </xdr:nvPicPr>
        <xdr:blipFill>
          <a:blip xmlns:r="http://schemas.openxmlformats.org/officeDocument/2006/relationships" r:embed="rId7"/>
          <a:stretch>
            <a:fillRect/>
          </a:stretch>
        </xdr:blipFill>
        <xdr:spPr>
          <a:xfrm>
            <a:off x="16076083" y="31114997"/>
            <a:ext cx="362002" cy="367200"/>
          </a:xfrm>
          <a:prstGeom prst="rect">
            <a:avLst/>
          </a:prstGeom>
        </xdr:spPr>
      </xdr:pic>
      <xdr:pic>
        <xdr:nvPicPr>
          <xdr:cNvPr id="57" name="Imagen 56">
            <a:extLst>
              <a:ext uri="{FF2B5EF4-FFF2-40B4-BE49-F238E27FC236}">
                <a16:creationId xmlns:a16="http://schemas.microsoft.com/office/drawing/2014/main" id="{FAD135EE-3BA1-4894-A941-86C5A1A83F05}"/>
              </a:ext>
            </a:extLst>
          </xdr:cNvPr>
          <xdr:cNvPicPr>
            <a:picLocks noChangeAspect="1"/>
          </xdr:cNvPicPr>
        </xdr:nvPicPr>
        <xdr:blipFill>
          <a:blip xmlns:r="http://schemas.openxmlformats.org/officeDocument/2006/relationships" r:embed="rId4"/>
          <a:stretch>
            <a:fillRect/>
          </a:stretch>
        </xdr:blipFill>
        <xdr:spPr>
          <a:xfrm>
            <a:off x="16578228" y="31114997"/>
            <a:ext cx="349749" cy="367200"/>
          </a:xfrm>
          <a:prstGeom prst="rect">
            <a:avLst/>
          </a:prstGeom>
        </xdr:spPr>
      </xdr:pic>
      <xdr:pic>
        <xdr:nvPicPr>
          <xdr:cNvPr id="58" name="Imagen 57">
            <a:extLst>
              <a:ext uri="{FF2B5EF4-FFF2-40B4-BE49-F238E27FC236}">
                <a16:creationId xmlns:a16="http://schemas.microsoft.com/office/drawing/2014/main" id="{FA67D5E7-43E0-436E-A28A-88AFDCF37216}"/>
              </a:ext>
            </a:extLst>
          </xdr:cNvPr>
          <xdr:cNvPicPr>
            <a:picLocks noChangeAspect="1"/>
          </xdr:cNvPicPr>
        </xdr:nvPicPr>
        <xdr:blipFill>
          <a:blip xmlns:r="http://schemas.openxmlformats.org/officeDocument/2006/relationships" r:embed="rId11"/>
          <a:stretch>
            <a:fillRect/>
          </a:stretch>
        </xdr:blipFill>
        <xdr:spPr>
          <a:xfrm>
            <a:off x="17078818" y="31114997"/>
            <a:ext cx="341640" cy="367200"/>
          </a:xfrm>
          <a:prstGeom prst="rect">
            <a:avLst/>
          </a:prstGeom>
        </xdr:spPr>
      </xdr:pic>
      <xdr:pic>
        <xdr:nvPicPr>
          <xdr:cNvPr id="59" name="Imagen 58">
            <a:extLst>
              <a:ext uri="{FF2B5EF4-FFF2-40B4-BE49-F238E27FC236}">
                <a16:creationId xmlns:a16="http://schemas.microsoft.com/office/drawing/2014/main" id="{D5BE9D9D-89D2-49FB-ADF0-4DF76376821B}"/>
              </a:ext>
            </a:extLst>
          </xdr:cNvPr>
          <xdr:cNvPicPr>
            <a:picLocks noChangeAspect="1"/>
          </xdr:cNvPicPr>
        </xdr:nvPicPr>
        <xdr:blipFill>
          <a:blip xmlns:r="http://schemas.openxmlformats.org/officeDocument/2006/relationships" r:embed="rId7"/>
          <a:stretch>
            <a:fillRect/>
          </a:stretch>
        </xdr:blipFill>
        <xdr:spPr>
          <a:xfrm>
            <a:off x="16080321" y="31627230"/>
            <a:ext cx="362002" cy="367200"/>
          </a:xfrm>
          <a:prstGeom prst="rect">
            <a:avLst/>
          </a:prstGeom>
        </xdr:spPr>
      </xdr:pic>
      <xdr:pic>
        <xdr:nvPicPr>
          <xdr:cNvPr id="60" name="Imagen 59">
            <a:extLst>
              <a:ext uri="{FF2B5EF4-FFF2-40B4-BE49-F238E27FC236}">
                <a16:creationId xmlns:a16="http://schemas.microsoft.com/office/drawing/2014/main" id="{837EADCF-93DC-4ABD-BD80-6C2A85F07401}"/>
              </a:ext>
            </a:extLst>
          </xdr:cNvPr>
          <xdr:cNvPicPr>
            <a:picLocks noChangeAspect="1"/>
          </xdr:cNvPicPr>
        </xdr:nvPicPr>
        <xdr:blipFill>
          <a:blip xmlns:r="http://schemas.openxmlformats.org/officeDocument/2006/relationships" r:embed="rId4"/>
          <a:stretch>
            <a:fillRect/>
          </a:stretch>
        </xdr:blipFill>
        <xdr:spPr>
          <a:xfrm>
            <a:off x="16582466" y="31627230"/>
            <a:ext cx="349749" cy="367200"/>
          </a:xfrm>
          <a:prstGeom prst="rect">
            <a:avLst/>
          </a:prstGeom>
        </xdr:spPr>
      </xdr:pic>
      <xdr:pic>
        <xdr:nvPicPr>
          <xdr:cNvPr id="61" name="Imagen 60">
            <a:extLst>
              <a:ext uri="{FF2B5EF4-FFF2-40B4-BE49-F238E27FC236}">
                <a16:creationId xmlns:a16="http://schemas.microsoft.com/office/drawing/2014/main" id="{5EDF42FC-5311-49F2-858D-DED7A2C0B184}"/>
              </a:ext>
            </a:extLst>
          </xdr:cNvPr>
          <xdr:cNvPicPr>
            <a:picLocks noChangeAspect="1"/>
          </xdr:cNvPicPr>
        </xdr:nvPicPr>
        <xdr:blipFill>
          <a:blip xmlns:r="http://schemas.openxmlformats.org/officeDocument/2006/relationships" r:embed="rId11"/>
          <a:stretch>
            <a:fillRect/>
          </a:stretch>
        </xdr:blipFill>
        <xdr:spPr>
          <a:xfrm>
            <a:off x="17083056" y="31627230"/>
            <a:ext cx="341640" cy="367200"/>
          </a:xfrm>
          <a:prstGeom prst="rect">
            <a:avLst/>
          </a:prstGeom>
        </xdr:spPr>
      </xdr:pic>
      <xdr:pic>
        <xdr:nvPicPr>
          <xdr:cNvPr id="62" name="Imagen 61">
            <a:extLst>
              <a:ext uri="{FF2B5EF4-FFF2-40B4-BE49-F238E27FC236}">
                <a16:creationId xmlns:a16="http://schemas.microsoft.com/office/drawing/2014/main" id="{6BD26748-064F-442A-B9C7-0642FE9D8461}"/>
              </a:ext>
            </a:extLst>
          </xdr:cNvPr>
          <xdr:cNvPicPr>
            <a:picLocks noChangeAspect="1"/>
          </xdr:cNvPicPr>
        </xdr:nvPicPr>
        <xdr:blipFill>
          <a:blip xmlns:r="http://schemas.openxmlformats.org/officeDocument/2006/relationships" r:embed="rId7"/>
          <a:stretch>
            <a:fillRect/>
          </a:stretch>
        </xdr:blipFill>
        <xdr:spPr>
          <a:xfrm>
            <a:off x="16095140" y="32171217"/>
            <a:ext cx="362002" cy="367200"/>
          </a:xfrm>
          <a:prstGeom prst="rect">
            <a:avLst/>
          </a:prstGeom>
        </xdr:spPr>
      </xdr:pic>
      <xdr:pic>
        <xdr:nvPicPr>
          <xdr:cNvPr id="64" name="Imagen 63">
            <a:extLst>
              <a:ext uri="{FF2B5EF4-FFF2-40B4-BE49-F238E27FC236}">
                <a16:creationId xmlns:a16="http://schemas.microsoft.com/office/drawing/2014/main" id="{7108B205-2F89-4A63-A87B-83731D328A42}"/>
              </a:ext>
            </a:extLst>
          </xdr:cNvPr>
          <xdr:cNvPicPr>
            <a:picLocks noChangeAspect="1"/>
          </xdr:cNvPicPr>
        </xdr:nvPicPr>
        <xdr:blipFill>
          <a:blip xmlns:r="http://schemas.openxmlformats.org/officeDocument/2006/relationships" r:embed="rId4"/>
          <a:stretch>
            <a:fillRect/>
          </a:stretch>
        </xdr:blipFill>
        <xdr:spPr>
          <a:xfrm>
            <a:off x="16597285" y="32171217"/>
            <a:ext cx="349749" cy="367200"/>
          </a:xfrm>
          <a:prstGeom prst="rect">
            <a:avLst/>
          </a:prstGeom>
        </xdr:spPr>
      </xdr:pic>
      <xdr:pic>
        <xdr:nvPicPr>
          <xdr:cNvPr id="87" name="Imagen 86">
            <a:extLst>
              <a:ext uri="{FF2B5EF4-FFF2-40B4-BE49-F238E27FC236}">
                <a16:creationId xmlns:a16="http://schemas.microsoft.com/office/drawing/2014/main" id="{D66D32F0-64D1-4562-BB38-9EECA477F01A}"/>
              </a:ext>
            </a:extLst>
          </xdr:cNvPr>
          <xdr:cNvPicPr>
            <a:picLocks noChangeAspect="1"/>
          </xdr:cNvPicPr>
        </xdr:nvPicPr>
        <xdr:blipFill>
          <a:blip xmlns:r="http://schemas.openxmlformats.org/officeDocument/2006/relationships" r:embed="rId11"/>
          <a:stretch>
            <a:fillRect/>
          </a:stretch>
        </xdr:blipFill>
        <xdr:spPr>
          <a:xfrm>
            <a:off x="17097875" y="32171217"/>
            <a:ext cx="341640" cy="367200"/>
          </a:xfrm>
          <a:prstGeom prst="rect">
            <a:avLst/>
          </a:prstGeom>
        </xdr:spPr>
      </xdr:pic>
    </xdr:grpSp>
    <xdr:clientData/>
  </xdr:twoCellAnchor>
  <xdr:twoCellAnchor>
    <xdr:from>
      <xdr:col>11</xdr:col>
      <xdr:colOff>56246</xdr:colOff>
      <xdr:row>69</xdr:row>
      <xdr:rowOff>121555</xdr:rowOff>
    </xdr:from>
    <xdr:to>
      <xdr:col>14</xdr:col>
      <xdr:colOff>436431</xdr:colOff>
      <xdr:row>73</xdr:row>
      <xdr:rowOff>496918</xdr:rowOff>
    </xdr:to>
    <xdr:grpSp>
      <xdr:nvGrpSpPr>
        <xdr:cNvPr id="126" name="Grupo 125">
          <a:extLst>
            <a:ext uri="{FF2B5EF4-FFF2-40B4-BE49-F238E27FC236}">
              <a16:creationId xmlns:a16="http://schemas.microsoft.com/office/drawing/2014/main" id="{83FFF7DB-312A-8F42-B3B3-1A652C4A0A0A}"/>
            </a:ext>
          </a:extLst>
        </xdr:cNvPr>
        <xdr:cNvGrpSpPr/>
      </xdr:nvGrpSpPr>
      <xdr:grpSpPr>
        <a:xfrm>
          <a:off x="16523913" y="33808305"/>
          <a:ext cx="1872435" cy="2534363"/>
          <a:chOff x="13300532" y="35176731"/>
          <a:chExt cx="1876970" cy="2401013"/>
        </a:xfrm>
      </xdr:grpSpPr>
      <xdr:grpSp>
        <xdr:nvGrpSpPr>
          <xdr:cNvPr id="104" name="Grupo 103">
            <a:extLst>
              <a:ext uri="{FF2B5EF4-FFF2-40B4-BE49-F238E27FC236}">
                <a16:creationId xmlns:a16="http://schemas.microsoft.com/office/drawing/2014/main" id="{84CBE8C5-465B-DFF2-61D0-C6C810F963D1}"/>
              </a:ext>
            </a:extLst>
          </xdr:cNvPr>
          <xdr:cNvGrpSpPr/>
        </xdr:nvGrpSpPr>
        <xdr:grpSpPr>
          <a:xfrm>
            <a:off x="13309603" y="35176731"/>
            <a:ext cx="1867899" cy="367200"/>
            <a:chOff x="13307787" y="35176731"/>
            <a:chExt cx="1867899" cy="367200"/>
          </a:xfrm>
        </xdr:grpSpPr>
        <xdr:pic>
          <xdr:nvPicPr>
            <xdr:cNvPr id="6" name="Imagen 5">
              <a:extLst>
                <a:ext uri="{FF2B5EF4-FFF2-40B4-BE49-F238E27FC236}">
                  <a16:creationId xmlns:a16="http://schemas.microsoft.com/office/drawing/2014/main" id="{3A60EDA4-5CE3-4FC7-9BA8-D3FB25780A53}"/>
                </a:ext>
              </a:extLst>
            </xdr:cNvPr>
            <xdr:cNvPicPr>
              <a:picLocks noChangeAspect="1"/>
            </xdr:cNvPicPr>
          </xdr:nvPicPr>
          <xdr:blipFill>
            <a:blip xmlns:r="http://schemas.openxmlformats.org/officeDocument/2006/relationships" r:embed="rId12"/>
            <a:stretch>
              <a:fillRect/>
            </a:stretch>
          </xdr:blipFill>
          <xdr:spPr>
            <a:xfrm>
              <a:off x="13307787" y="35176731"/>
              <a:ext cx="359033" cy="367200"/>
            </a:xfrm>
            <a:prstGeom prst="rect">
              <a:avLst/>
            </a:prstGeom>
          </xdr:spPr>
        </xdr:pic>
        <xdr:pic>
          <xdr:nvPicPr>
            <xdr:cNvPr id="7" name="Imagen 6">
              <a:extLst>
                <a:ext uri="{FF2B5EF4-FFF2-40B4-BE49-F238E27FC236}">
                  <a16:creationId xmlns:a16="http://schemas.microsoft.com/office/drawing/2014/main" id="{E952DBAE-4115-4764-ADAC-E55C6F07858B}"/>
                </a:ext>
              </a:extLst>
            </xdr:cNvPr>
            <xdr:cNvPicPr>
              <a:picLocks noChangeAspect="1"/>
            </xdr:cNvPicPr>
          </xdr:nvPicPr>
          <xdr:blipFill>
            <a:blip xmlns:r="http://schemas.openxmlformats.org/officeDocument/2006/relationships" r:embed="rId3"/>
            <a:stretch>
              <a:fillRect/>
            </a:stretch>
          </xdr:blipFill>
          <xdr:spPr>
            <a:xfrm>
              <a:off x="13818357" y="35176731"/>
              <a:ext cx="339469" cy="367200"/>
            </a:xfrm>
            <a:prstGeom prst="rect">
              <a:avLst/>
            </a:prstGeom>
          </xdr:spPr>
        </xdr:pic>
        <xdr:pic>
          <xdr:nvPicPr>
            <xdr:cNvPr id="8" name="Imagen 7">
              <a:extLst>
                <a:ext uri="{FF2B5EF4-FFF2-40B4-BE49-F238E27FC236}">
                  <a16:creationId xmlns:a16="http://schemas.microsoft.com/office/drawing/2014/main" id="{D38FC968-D33B-4CBF-AF39-6A40D1644861}"/>
                </a:ext>
              </a:extLst>
            </xdr:cNvPr>
            <xdr:cNvPicPr>
              <a:picLocks noChangeAspect="1"/>
            </xdr:cNvPicPr>
          </xdr:nvPicPr>
          <xdr:blipFill>
            <a:blip xmlns:r="http://schemas.openxmlformats.org/officeDocument/2006/relationships" r:embed="rId13"/>
            <a:stretch>
              <a:fillRect/>
            </a:stretch>
          </xdr:blipFill>
          <xdr:spPr>
            <a:xfrm>
              <a:off x="14327116" y="35176731"/>
              <a:ext cx="345085" cy="367200"/>
            </a:xfrm>
            <a:prstGeom prst="rect">
              <a:avLst/>
            </a:prstGeom>
          </xdr:spPr>
        </xdr:pic>
        <xdr:pic>
          <xdr:nvPicPr>
            <xdr:cNvPr id="20" name="Imagen 19">
              <a:extLst>
                <a:ext uri="{FF2B5EF4-FFF2-40B4-BE49-F238E27FC236}">
                  <a16:creationId xmlns:a16="http://schemas.microsoft.com/office/drawing/2014/main" id="{A478469B-BDA8-4DB6-B2E4-7107EC57E01D}"/>
                </a:ext>
              </a:extLst>
            </xdr:cNvPr>
            <xdr:cNvPicPr>
              <a:picLocks noChangeAspect="1"/>
            </xdr:cNvPicPr>
          </xdr:nvPicPr>
          <xdr:blipFill>
            <a:blip xmlns:r="http://schemas.openxmlformats.org/officeDocument/2006/relationships" r:embed="rId14"/>
            <a:stretch>
              <a:fillRect/>
            </a:stretch>
          </xdr:blipFill>
          <xdr:spPr>
            <a:xfrm>
              <a:off x="14821205" y="35176731"/>
              <a:ext cx="354481" cy="367200"/>
            </a:xfrm>
            <a:prstGeom prst="rect">
              <a:avLst/>
            </a:prstGeom>
          </xdr:spPr>
        </xdr:pic>
      </xdr:grpSp>
      <xdr:grpSp>
        <xdr:nvGrpSpPr>
          <xdr:cNvPr id="105" name="Grupo 104">
            <a:extLst>
              <a:ext uri="{FF2B5EF4-FFF2-40B4-BE49-F238E27FC236}">
                <a16:creationId xmlns:a16="http://schemas.microsoft.com/office/drawing/2014/main" id="{EA5A15FB-0114-44D3-BEDA-3DBA8B30D225}"/>
              </a:ext>
            </a:extLst>
          </xdr:cNvPr>
          <xdr:cNvGrpSpPr/>
        </xdr:nvGrpSpPr>
        <xdr:grpSpPr>
          <a:xfrm>
            <a:off x="13300532" y="35699736"/>
            <a:ext cx="1867899" cy="367201"/>
            <a:chOff x="13307787" y="35202622"/>
            <a:chExt cx="1867899" cy="367201"/>
          </a:xfrm>
        </xdr:grpSpPr>
        <xdr:pic>
          <xdr:nvPicPr>
            <xdr:cNvPr id="106" name="Imagen 105">
              <a:extLst>
                <a:ext uri="{FF2B5EF4-FFF2-40B4-BE49-F238E27FC236}">
                  <a16:creationId xmlns:a16="http://schemas.microsoft.com/office/drawing/2014/main" id="{139D5BD2-82EC-047E-82E0-1493E35467D4}"/>
                </a:ext>
              </a:extLst>
            </xdr:cNvPr>
            <xdr:cNvPicPr>
              <a:picLocks noChangeAspect="1"/>
            </xdr:cNvPicPr>
          </xdr:nvPicPr>
          <xdr:blipFill>
            <a:blip xmlns:r="http://schemas.openxmlformats.org/officeDocument/2006/relationships" r:embed="rId12"/>
            <a:stretch>
              <a:fillRect/>
            </a:stretch>
          </xdr:blipFill>
          <xdr:spPr>
            <a:xfrm>
              <a:off x="13307787" y="35202623"/>
              <a:ext cx="359033" cy="367200"/>
            </a:xfrm>
            <a:prstGeom prst="rect">
              <a:avLst/>
            </a:prstGeom>
          </xdr:spPr>
        </xdr:pic>
        <xdr:pic>
          <xdr:nvPicPr>
            <xdr:cNvPr id="107" name="Imagen 106">
              <a:extLst>
                <a:ext uri="{FF2B5EF4-FFF2-40B4-BE49-F238E27FC236}">
                  <a16:creationId xmlns:a16="http://schemas.microsoft.com/office/drawing/2014/main" id="{DFE970B2-74A9-A52F-5664-D2A668CDD981}"/>
                </a:ext>
              </a:extLst>
            </xdr:cNvPr>
            <xdr:cNvPicPr>
              <a:picLocks noChangeAspect="1"/>
            </xdr:cNvPicPr>
          </xdr:nvPicPr>
          <xdr:blipFill>
            <a:blip xmlns:r="http://schemas.openxmlformats.org/officeDocument/2006/relationships" r:embed="rId3"/>
            <a:stretch>
              <a:fillRect/>
            </a:stretch>
          </xdr:blipFill>
          <xdr:spPr>
            <a:xfrm>
              <a:off x="13818357" y="35202623"/>
              <a:ext cx="339469" cy="367200"/>
            </a:xfrm>
            <a:prstGeom prst="rect">
              <a:avLst/>
            </a:prstGeom>
          </xdr:spPr>
        </xdr:pic>
        <xdr:pic>
          <xdr:nvPicPr>
            <xdr:cNvPr id="108" name="Imagen 107">
              <a:extLst>
                <a:ext uri="{FF2B5EF4-FFF2-40B4-BE49-F238E27FC236}">
                  <a16:creationId xmlns:a16="http://schemas.microsoft.com/office/drawing/2014/main" id="{DDC27636-219F-09E4-E884-3FE003625ECA}"/>
                </a:ext>
              </a:extLst>
            </xdr:cNvPr>
            <xdr:cNvPicPr>
              <a:picLocks noChangeAspect="1"/>
            </xdr:cNvPicPr>
          </xdr:nvPicPr>
          <xdr:blipFill>
            <a:blip xmlns:r="http://schemas.openxmlformats.org/officeDocument/2006/relationships" r:embed="rId13"/>
            <a:stretch>
              <a:fillRect/>
            </a:stretch>
          </xdr:blipFill>
          <xdr:spPr>
            <a:xfrm>
              <a:off x="14327116" y="35202623"/>
              <a:ext cx="345085" cy="367200"/>
            </a:xfrm>
            <a:prstGeom prst="rect">
              <a:avLst/>
            </a:prstGeom>
          </xdr:spPr>
        </xdr:pic>
        <xdr:pic>
          <xdr:nvPicPr>
            <xdr:cNvPr id="109" name="Imagen 108">
              <a:extLst>
                <a:ext uri="{FF2B5EF4-FFF2-40B4-BE49-F238E27FC236}">
                  <a16:creationId xmlns:a16="http://schemas.microsoft.com/office/drawing/2014/main" id="{37E6A3B8-6897-3844-EDFE-3CAEEE191430}"/>
                </a:ext>
              </a:extLst>
            </xdr:cNvPr>
            <xdr:cNvPicPr>
              <a:picLocks noChangeAspect="1"/>
            </xdr:cNvPicPr>
          </xdr:nvPicPr>
          <xdr:blipFill>
            <a:blip xmlns:r="http://schemas.openxmlformats.org/officeDocument/2006/relationships" r:embed="rId14"/>
            <a:stretch>
              <a:fillRect/>
            </a:stretch>
          </xdr:blipFill>
          <xdr:spPr>
            <a:xfrm>
              <a:off x="14821205" y="35202622"/>
              <a:ext cx="354481" cy="367200"/>
            </a:xfrm>
            <a:prstGeom prst="rect">
              <a:avLst/>
            </a:prstGeom>
          </xdr:spPr>
        </xdr:pic>
      </xdr:grpSp>
      <xdr:grpSp>
        <xdr:nvGrpSpPr>
          <xdr:cNvPr id="110" name="Grupo 109">
            <a:extLst>
              <a:ext uri="{FF2B5EF4-FFF2-40B4-BE49-F238E27FC236}">
                <a16:creationId xmlns:a16="http://schemas.microsoft.com/office/drawing/2014/main" id="{FB15E87F-BD02-4F1A-8554-7C5FDE8376F9}"/>
              </a:ext>
            </a:extLst>
          </xdr:cNvPr>
          <xdr:cNvGrpSpPr/>
        </xdr:nvGrpSpPr>
        <xdr:grpSpPr>
          <a:xfrm>
            <a:off x="13309603" y="36198175"/>
            <a:ext cx="1867899" cy="367200"/>
            <a:chOff x="13307787" y="35176731"/>
            <a:chExt cx="1867899" cy="367200"/>
          </a:xfrm>
        </xdr:grpSpPr>
        <xdr:pic>
          <xdr:nvPicPr>
            <xdr:cNvPr id="111" name="Imagen 110">
              <a:extLst>
                <a:ext uri="{FF2B5EF4-FFF2-40B4-BE49-F238E27FC236}">
                  <a16:creationId xmlns:a16="http://schemas.microsoft.com/office/drawing/2014/main" id="{D62C513D-3B18-EFAF-62CB-3D10AFA14339}"/>
                </a:ext>
              </a:extLst>
            </xdr:cNvPr>
            <xdr:cNvPicPr>
              <a:picLocks noChangeAspect="1"/>
            </xdr:cNvPicPr>
          </xdr:nvPicPr>
          <xdr:blipFill>
            <a:blip xmlns:r="http://schemas.openxmlformats.org/officeDocument/2006/relationships" r:embed="rId12"/>
            <a:stretch>
              <a:fillRect/>
            </a:stretch>
          </xdr:blipFill>
          <xdr:spPr>
            <a:xfrm>
              <a:off x="13307787" y="35176731"/>
              <a:ext cx="359033" cy="367200"/>
            </a:xfrm>
            <a:prstGeom prst="rect">
              <a:avLst/>
            </a:prstGeom>
          </xdr:spPr>
        </xdr:pic>
        <xdr:pic>
          <xdr:nvPicPr>
            <xdr:cNvPr id="112" name="Imagen 111">
              <a:extLst>
                <a:ext uri="{FF2B5EF4-FFF2-40B4-BE49-F238E27FC236}">
                  <a16:creationId xmlns:a16="http://schemas.microsoft.com/office/drawing/2014/main" id="{4D060D08-28AB-A507-193B-735C79D2481A}"/>
                </a:ext>
              </a:extLst>
            </xdr:cNvPr>
            <xdr:cNvPicPr>
              <a:picLocks noChangeAspect="1"/>
            </xdr:cNvPicPr>
          </xdr:nvPicPr>
          <xdr:blipFill>
            <a:blip xmlns:r="http://schemas.openxmlformats.org/officeDocument/2006/relationships" r:embed="rId3"/>
            <a:stretch>
              <a:fillRect/>
            </a:stretch>
          </xdr:blipFill>
          <xdr:spPr>
            <a:xfrm>
              <a:off x="13818357" y="35176731"/>
              <a:ext cx="339469" cy="367200"/>
            </a:xfrm>
            <a:prstGeom prst="rect">
              <a:avLst/>
            </a:prstGeom>
          </xdr:spPr>
        </xdr:pic>
        <xdr:pic>
          <xdr:nvPicPr>
            <xdr:cNvPr id="113" name="Imagen 112">
              <a:extLst>
                <a:ext uri="{FF2B5EF4-FFF2-40B4-BE49-F238E27FC236}">
                  <a16:creationId xmlns:a16="http://schemas.microsoft.com/office/drawing/2014/main" id="{F24F4715-2F89-BC56-CBC2-09E9086141C5}"/>
                </a:ext>
              </a:extLst>
            </xdr:cNvPr>
            <xdr:cNvPicPr>
              <a:picLocks noChangeAspect="1"/>
            </xdr:cNvPicPr>
          </xdr:nvPicPr>
          <xdr:blipFill>
            <a:blip xmlns:r="http://schemas.openxmlformats.org/officeDocument/2006/relationships" r:embed="rId13"/>
            <a:stretch>
              <a:fillRect/>
            </a:stretch>
          </xdr:blipFill>
          <xdr:spPr>
            <a:xfrm>
              <a:off x="14327116" y="35176731"/>
              <a:ext cx="345085" cy="367200"/>
            </a:xfrm>
            <a:prstGeom prst="rect">
              <a:avLst/>
            </a:prstGeom>
          </xdr:spPr>
        </xdr:pic>
        <xdr:pic>
          <xdr:nvPicPr>
            <xdr:cNvPr id="114" name="Imagen 113">
              <a:extLst>
                <a:ext uri="{FF2B5EF4-FFF2-40B4-BE49-F238E27FC236}">
                  <a16:creationId xmlns:a16="http://schemas.microsoft.com/office/drawing/2014/main" id="{8485B100-30E7-D7C9-E894-3CDB3CD3B48E}"/>
                </a:ext>
              </a:extLst>
            </xdr:cNvPr>
            <xdr:cNvPicPr>
              <a:picLocks noChangeAspect="1"/>
            </xdr:cNvPicPr>
          </xdr:nvPicPr>
          <xdr:blipFill>
            <a:blip xmlns:r="http://schemas.openxmlformats.org/officeDocument/2006/relationships" r:embed="rId14"/>
            <a:stretch>
              <a:fillRect/>
            </a:stretch>
          </xdr:blipFill>
          <xdr:spPr>
            <a:xfrm>
              <a:off x="14821205" y="35176731"/>
              <a:ext cx="354481" cy="367200"/>
            </a:xfrm>
            <a:prstGeom prst="rect">
              <a:avLst/>
            </a:prstGeom>
          </xdr:spPr>
        </xdr:pic>
      </xdr:grpSp>
      <xdr:grpSp>
        <xdr:nvGrpSpPr>
          <xdr:cNvPr id="115" name="Grupo 114">
            <a:extLst>
              <a:ext uri="{FF2B5EF4-FFF2-40B4-BE49-F238E27FC236}">
                <a16:creationId xmlns:a16="http://schemas.microsoft.com/office/drawing/2014/main" id="{BEC77AF4-C861-4FA8-96D2-32CB8E2F07BB}"/>
              </a:ext>
            </a:extLst>
          </xdr:cNvPr>
          <xdr:cNvGrpSpPr/>
        </xdr:nvGrpSpPr>
        <xdr:grpSpPr>
          <a:xfrm>
            <a:off x="13309603" y="36695288"/>
            <a:ext cx="1867899" cy="367200"/>
            <a:chOff x="13307787" y="35176731"/>
            <a:chExt cx="1867899" cy="367200"/>
          </a:xfrm>
        </xdr:grpSpPr>
        <xdr:pic>
          <xdr:nvPicPr>
            <xdr:cNvPr id="116" name="Imagen 115">
              <a:extLst>
                <a:ext uri="{FF2B5EF4-FFF2-40B4-BE49-F238E27FC236}">
                  <a16:creationId xmlns:a16="http://schemas.microsoft.com/office/drawing/2014/main" id="{EEF76F81-81D4-0EDA-3D5B-4013069CE133}"/>
                </a:ext>
              </a:extLst>
            </xdr:cNvPr>
            <xdr:cNvPicPr>
              <a:picLocks noChangeAspect="1"/>
            </xdr:cNvPicPr>
          </xdr:nvPicPr>
          <xdr:blipFill>
            <a:blip xmlns:r="http://schemas.openxmlformats.org/officeDocument/2006/relationships" r:embed="rId12"/>
            <a:stretch>
              <a:fillRect/>
            </a:stretch>
          </xdr:blipFill>
          <xdr:spPr>
            <a:xfrm>
              <a:off x="13307787" y="35176731"/>
              <a:ext cx="359033" cy="367200"/>
            </a:xfrm>
            <a:prstGeom prst="rect">
              <a:avLst/>
            </a:prstGeom>
          </xdr:spPr>
        </xdr:pic>
        <xdr:pic>
          <xdr:nvPicPr>
            <xdr:cNvPr id="117" name="Imagen 116">
              <a:extLst>
                <a:ext uri="{FF2B5EF4-FFF2-40B4-BE49-F238E27FC236}">
                  <a16:creationId xmlns:a16="http://schemas.microsoft.com/office/drawing/2014/main" id="{2920D016-6DC1-2069-5C58-865254E21FED}"/>
                </a:ext>
              </a:extLst>
            </xdr:cNvPr>
            <xdr:cNvPicPr>
              <a:picLocks noChangeAspect="1"/>
            </xdr:cNvPicPr>
          </xdr:nvPicPr>
          <xdr:blipFill>
            <a:blip xmlns:r="http://schemas.openxmlformats.org/officeDocument/2006/relationships" r:embed="rId3"/>
            <a:stretch>
              <a:fillRect/>
            </a:stretch>
          </xdr:blipFill>
          <xdr:spPr>
            <a:xfrm>
              <a:off x="13818357" y="35176731"/>
              <a:ext cx="339469" cy="367200"/>
            </a:xfrm>
            <a:prstGeom prst="rect">
              <a:avLst/>
            </a:prstGeom>
          </xdr:spPr>
        </xdr:pic>
        <xdr:pic>
          <xdr:nvPicPr>
            <xdr:cNvPr id="118" name="Imagen 117">
              <a:extLst>
                <a:ext uri="{FF2B5EF4-FFF2-40B4-BE49-F238E27FC236}">
                  <a16:creationId xmlns:a16="http://schemas.microsoft.com/office/drawing/2014/main" id="{C14C31A6-7C3C-C3A8-B63B-7B1A7FC1E14E}"/>
                </a:ext>
              </a:extLst>
            </xdr:cNvPr>
            <xdr:cNvPicPr>
              <a:picLocks noChangeAspect="1"/>
            </xdr:cNvPicPr>
          </xdr:nvPicPr>
          <xdr:blipFill>
            <a:blip xmlns:r="http://schemas.openxmlformats.org/officeDocument/2006/relationships" r:embed="rId13"/>
            <a:stretch>
              <a:fillRect/>
            </a:stretch>
          </xdr:blipFill>
          <xdr:spPr>
            <a:xfrm>
              <a:off x="14327116" y="35176731"/>
              <a:ext cx="345085" cy="367200"/>
            </a:xfrm>
            <a:prstGeom prst="rect">
              <a:avLst/>
            </a:prstGeom>
          </xdr:spPr>
        </xdr:pic>
        <xdr:pic>
          <xdr:nvPicPr>
            <xdr:cNvPr id="119" name="Imagen 118">
              <a:extLst>
                <a:ext uri="{FF2B5EF4-FFF2-40B4-BE49-F238E27FC236}">
                  <a16:creationId xmlns:a16="http://schemas.microsoft.com/office/drawing/2014/main" id="{042BA7FE-8EC1-E0BB-2892-622FFBAAB23B}"/>
                </a:ext>
              </a:extLst>
            </xdr:cNvPr>
            <xdr:cNvPicPr>
              <a:picLocks noChangeAspect="1"/>
            </xdr:cNvPicPr>
          </xdr:nvPicPr>
          <xdr:blipFill>
            <a:blip xmlns:r="http://schemas.openxmlformats.org/officeDocument/2006/relationships" r:embed="rId14"/>
            <a:stretch>
              <a:fillRect/>
            </a:stretch>
          </xdr:blipFill>
          <xdr:spPr>
            <a:xfrm>
              <a:off x="14821205" y="35176731"/>
              <a:ext cx="354481" cy="367200"/>
            </a:xfrm>
            <a:prstGeom prst="rect">
              <a:avLst/>
            </a:prstGeom>
          </xdr:spPr>
        </xdr:pic>
      </xdr:grpSp>
      <xdr:grpSp>
        <xdr:nvGrpSpPr>
          <xdr:cNvPr id="120" name="Grupo 119">
            <a:extLst>
              <a:ext uri="{FF2B5EF4-FFF2-40B4-BE49-F238E27FC236}">
                <a16:creationId xmlns:a16="http://schemas.microsoft.com/office/drawing/2014/main" id="{FD4B6014-B18F-429A-99FE-1B01EB4F42EE}"/>
              </a:ext>
            </a:extLst>
          </xdr:cNvPr>
          <xdr:cNvGrpSpPr/>
        </xdr:nvGrpSpPr>
        <xdr:grpSpPr>
          <a:xfrm>
            <a:off x="13300532" y="37210544"/>
            <a:ext cx="1867899" cy="367200"/>
            <a:chOff x="13307787" y="35176731"/>
            <a:chExt cx="1867899" cy="367200"/>
          </a:xfrm>
        </xdr:grpSpPr>
        <xdr:pic>
          <xdr:nvPicPr>
            <xdr:cNvPr id="121" name="Imagen 120">
              <a:extLst>
                <a:ext uri="{FF2B5EF4-FFF2-40B4-BE49-F238E27FC236}">
                  <a16:creationId xmlns:a16="http://schemas.microsoft.com/office/drawing/2014/main" id="{F711B747-4F22-9985-4078-45F4442C376D}"/>
                </a:ext>
              </a:extLst>
            </xdr:cNvPr>
            <xdr:cNvPicPr>
              <a:picLocks noChangeAspect="1"/>
            </xdr:cNvPicPr>
          </xdr:nvPicPr>
          <xdr:blipFill>
            <a:blip xmlns:r="http://schemas.openxmlformats.org/officeDocument/2006/relationships" r:embed="rId12"/>
            <a:stretch>
              <a:fillRect/>
            </a:stretch>
          </xdr:blipFill>
          <xdr:spPr>
            <a:xfrm>
              <a:off x="13307787" y="35176731"/>
              <a:ext cx="359033" cy="367200"/>
            </a:xfrm>
            <a:prstGeom prst="rect">
              <a:avLst/>
            </a:prstGeom>
          </xdr:spPr>
        </xdr:pic>
        <xdr:pic>
          <xdr:nvPicPr>
            <xdr:cNvPr id="122" name="Imagen 121">
              <a:extLst>
                <a:ext uri="{FF2B5EF4-FFF2-40B4-BE49-F238E27FC236}">
                  <a16:creationId xmlns:a16="http://schemas.microsoft.com/office/drawing/2014/main" id="{0D714F3E-0577-4206-F803-1727D2791ECE}"/>
                </a:ext>
              </a:extLst>
            </xdr:cNvPr>
            <xdr:cNvPicPr>
              <a:picLocks noChangeAspect="1"/>
            </xdr:cNvPicPr>
          </xdr:nvPicPr>
          <xdr:blipFill>
            <a:blip xmlns:r="http://schemas.openxmlformats.org/officeDocument/2006/relationships" r:embed="rId3"/>
            <a:stretch>
              <a:fillRect/>
            </a:stretch>
          </xdr:blipFill>
          <xdr:spPr>
            <a:xfrm>
              <a:off x="13818357" y="35176731"/>
              <a:ext cx="339469" cy="367200"/>
            </a:xfrm>
            <a:prstGeom prst="rect">
              <a:avLst/>
            </a:prstGeom>
          </xdr:spPr>
        </xdr:pic>
        <xdr:pic>
          <xdr:nvPicPr>
            <xdr:cNvPr id="123" name="Imagen 122">
              <a:extLst>
                <a:ext uri="{FF2B5EF4-FFF2-40B4-BE49-F238E27FC236}">
                  <a16:creationId xmlns:a16="http://schemas.microsoft.com/office/drawing/2014/main" id="{77D22686-5692-91E7-C926-67CED1A6B973}"/>
                </a:ext>
              </a:extLst>
            </xdr:cNvPr>
            <xdr:cNvPicPr>
              <a:picLocks noChangeAspect="1"/>
            </xdr:cNvPicPr>
          </xdr:nvPicPr>
          <xdr:blipFill>
            <a:blip xmlns:r="http://schemas.openxmlformats.org/officeDocument/2006/relationships" r:embed="rId13"/>
            <a:stretch>
              <a:fillRect/>
            </a:stretch>
          </xdr:blipFill>
          <xdr:spPr>
            <a:xfrm>
              <a:off x="14327116" y="35176731"/>
              <a:ext cx="345085" cy="367200"/>
            </a:xfrm>
            <a:prstGeom prst="rect">
              <a:avLst/>
            </a:prstGeom>
          </xdr:spPr>
        </xdr:pic>
        <xdr:pic>
          <xdr:nvPicPr>
            <xdr:cNvPr id="124" name="Imagen 123">
              <a:extLst>
                <a:ext uri="{FF2B5EF4-FFF2-40B4-BE49-F238E27FC236}">
                  <a16:creationId xmlns:a16="http://schemas.microsoft.com/office/drawing/2014/main" id="{6AC6584A-688A-FB71-184D-0B3579568EF7}"/>
                </a:ext>
              </a:extLst>
            </xdr:cNvPr>
            <xdr:cNvPicPr>
              <a:picLocks noChangeAspect="1"/>
            </xdr:cNvPicPr>
          </xdr:nvPicPr>
          <xdr:blipFill>
            <a:blip xmlns:r="http://schemas.openxmlformats.org/officeDocument/2006/relationships" r:embed="rId14"/>
            <a:stretch>
              <a:fillRect/>
            </a:stretch>
          </xdr:blipFill>
          <xdr:spPr>
            <a:xfrm>
              <a:off x="14821205" y="35176731"/>
              <a:ext cx="354481" cy="367200"/>
            </a:xfrm>
            <a:prstGeom prst="rect">
              <a:avLst/>
            </a:prstGeom>
          </xdr:spPr>
        </xdr:pic>
      </xdr:grpSp>
    </xdr:grpSp>
    <xdr:clientData/>
  </xdr:twoCellAnchor>
  <xdr:twoCellAnchor>
    <xdr:from>
      <xdr:col>11</xdr:col>
      <xdr:colOff>68486</xdr:colOff>
      <xdr:row>75</xdr:row>
      <xdr:rowOff>64116</xdr:rowOff>
    </xdr:from>
    <xdr:to>
      <xdr:col>12</xdr:col>
      <xdr:colOff>409040</xdr:colOff>
      <xdr:row>79</xdr:row>
      <xdr:rowOff>707585</xdr:rowOff>
    </xdr:to>
    <xdr:grpSp>
      <xdr:nvGrpSpPr>
        <xdr:cNvPr id="3638" name="Grupo 133">
          <a:extLst>
            <a:ext uri="{FF2B5EF4-FFF2-40B4-BE49-F238E27FC236}">
              <a16:creationId xmlns:a16="http://schemas.microsoft.com/office/drawing/2014/main" id="{62D5ED25-C3EE-DCA3-DAEC-FF1130C6BFEA}"/>
            </a:ext>
          </a:extLst>
        </xdr:cNvPr>
        <xdr:cNvGrpSpPr/>
      </xdr:nvGrpSpPr>
      <xdr:grpSpPr>
        <a:xfrm>
          <a:off x="16536153" y="37021116"/>
          <a:ext cx="837970" cy="3522136"/>
          <a:chOff x="13325925" y="38221709"/>
          <a:chExt cx="839482" cy="3198089"/>
        </a:xfrm>
      </xdr:grpSpPr>
      <xdr:pic>
        <xdr:nvPicPr>
          <xdr:cNvPr id="3639" name="Imagen 126">
            <a:extLst>
              <a:ext uri="{FF2B5EF4-FFF2-40B4-BE49-F238E27FC236}">
                <a16:creationId xmlns:a16="http://schemas.microsoft.com/office/drawing/2014/main" id="{FA815654-74DE-4447-9164-CD891F51A741}"/>
              </a:ext>
            </a:extLst>
          </xdr:cNvPr>
          <xdr:cNvPicPr>
            <a:picLocks noChangeAspect="1"/>
          </xdr:cNvPicPr>
        </xdr:nvPicPr>
        <xdr:blipFill>
          <a:blip xmlns:r="http://schemas.openxmlformats.org/officeDocument/2006/relationships" r:embed="rId15"/>
          <a:stretch>
            <a:fillRect/>
          </a:stretch>
        </xdr:blipFill>
        <xdr:spPr>
          <a:xfrm>
            <a:off x="13334997" y="38221709"/>
            <a:ext cx="339043" cy="367200"/>
          </a:xfrm>
          <a:prstGeom prst="rect">
            <a:avLst/>
          </a:prstGeom>
        </xdr:spPr>
      </xdr:pic>
      <xdr:pic>
        <xdr:nvPicPr>
          <xdr:cNvPr id="3640" name="Imagen 127">
            <a:extLst>
              <a:ext uri="{FF2B5EF4-FFF2-40B4-BE49-F238E27FC236}">
                <a16:creationId xmlns:a16="http://schemas.microsoft.com/office/drawing/2014/main" id="{6D0B180F-6329-4E02-8278-709697DD308E}"/>
              </a:ext>
            </a:extLst>
          </xdr:cNvPr>
          <xdr:cNvPicPr>
            <a:picLocks noChangeAspect="1"/>
          </xdr:cNvPicPr>
        </xdr:nvPicPr>
        <xdr:blipFill>
          <a:blip xmlns:r="http://schemas.openxmlformats.org/officeDocument/2006/relationships" r:embed="rId13"/>
          <a:stretch>
            <a:fillRect/>
          </a:stretch>
        </xdr:blipFill>
        <xdr:spPr>
          <a:xfrm>
            <a:off x="13820322" y="38221709"/>
            <a:ext cx="345085" cy="367200"/>
          </a:xfrm>
          <a:prstGeom prst="rect">
            <a:avLst/>
          </a:prstGeom>
        </xdr:spPr>
      </xdr:pic>
      <xdr:pic>
        <xdr:nvPicPr>
          <xdr:cNvPr id="3641" name="Imagen 129">
            <a:extLst>
              <a:ext uri="{FF2B5EF4-FFF2-40B4-BE49-F238E27FC236}">
                <a16:creationId xmlns:a16="http://schemas.microsoft.com/office/drawing/2014/main" id="{8554EEA5-E99D-4272-A002-225B70F76CD4}"/>
              </a:ext>
            </a:extLst>
          </xdr:cNvPr>
          <xdr:cNvPicPr>
            <a:picLocks noChangeAspect="1"/>
          </xdr:cNvPicPr>
        </xdr:nvPicPr>
        <xdr:blipFill>
          <a:blip xmlns:r="http://schemas.openxmlformats.org/officeDocument/2006/relationships" r:embed="rId15"/>
          <a:stretch>
            <a:fillRect/>
          </a:stretch>
        </xdr:blipFill>
        <xdr:spPr>
          <a:xfrm>
            <a:off x="13325925" y="38725926"/>
            <a:ext cx="339043" cy="367200"/>
          </a:xfrm>
          <a:prstGeom prst="rect">
            <a:avLst/>
          </a:prstGeom>
        </xdr:spPr>
      </xdr:pic>
      <xdr:pic>
        <xdr:nvPicPr>
          <xdr:cNvPr id="3642" name="Imagen 130">
            <a:extLst>
              <a:ext uri="{FF2B5EF4-FFF2-40B4-BE49-F238E27FC236}">
                <a16:creationId xmlns:a16="http://schemas.microsoft.com/office/drawing/2014/main" id="{457B0C67-5E43-48E8-B012-06BFF92402AD}"/>
              </a:ext>
            </a:extLst>
          </xdr:cNvPr>
          <xdr:cNvPicPr>
            <a:picLocks noChangeAspect="1"/>
          </xdr:cNvPicPr>
        </xdr:nvPicPr>
        <xdr:blipFill>
          <a:blip xmlns:r="http://schemas.openxmlformats.org/officeDocument/2006/relationships" r:embed="rId15"/>
          <a:stretch>
            <a:fillRect/>
          </a:stretch>
        </xdr:blipFill>
        <xdr:spPr>
          <a:xfrm>
            <a:off x="13334996" y="39494064"/>
            <a:ext cx="339043" cy="367200"/>
          </a:xfrm>
          <a:prstGeom prst="rect">
            <a:avLst/>
          </a:prstGeom>
        </xdr:spPr>
      </xdr:pic>
      <xdr:pic>
        <xdr:nvPicPr>
          <xdr:cNvPr id="3643" name="Imagen 131">
            <a:extLst>
              <a:ext uri="{FF2B5EF4-FFF2-40B4-BE49-F238E27FC236}">
                <a16:creationId xmlns:a16="http://schemas.microsoft.com/office/drawing/2014/main" id="{71E6929E-066F-49BB-86ED-6DB09B76A9B9}"/>
              </a:ext>
            </a:extLst>
          </xdr:cNvPr>
          <xdr:cNvPicPr>
            <a:picLocks noChangeAspect="1"/>
          </xdr:cNvPicPr>
        </xdr:nvPicPr>
        <xdr:blipFill>
          <a:blip xmlns:r="http://schemas.openxmlformats.org/officeDocument/2006/relationships" r:embed="rId15"/>
          <a:stretch>
            <a:fillRect/>
          </a:stretch>
        </xdr:blipFill>
        <xdr:spPr>
          <a:xfrm>
            <a:off x="13334996" y="41052598"/>
            <a:ext cx="339043" cy="367200"/>
          </a:xfrm>
          <a:prstGeom prst="rect">
            <a:avLst/>
          </a:prstGeom>
        </xdr:spPr>
      </xdr:pic>
      <xdr:pic>
        <xdr:nvPicPr>
          <xdr:cNvPr id="3644" name="Imagen 132">
            <a:extLst>
              <a:ext uri="{FF2B5EF4-FFF2-40B4-BE49-F238E27FC236}">
                <a16:creationId xmlns:a16="http://schemas.microsoft.com/office/drawing/2014/main" id="{5F59D458-5DB2-4D67-A4FB-C4447EA87AB9}"/>
              </a:ext>
            </a:extLst>
          </xdr:cNvPr>
          <xdr:cNvPicPr>
            <a:picLocks noChangeAspect="1"/>
          </xdr:cNvPicPr>
        </xdr:nvPicPr>
        <xdr:blipFill>
          <a:blip xmlns:r="http://schemas.openxmlformats.org/officeDocument/2006/relationships" r:embed="rId15"/>
          <a:stretch>
            <a:fillRect/>
          </a:stretch>
        </xdr:blipFill>
        <xdr:spPr>
          <a:xfrm>
            <a:off x="13334996" y="40277900"/>
            <a:ext cx="339043" cy="367200"/>
          </a:xfrm>
          <a:prstGeom prst="rect">
            <a:avLst/>
          </a:prstGeom>
        </xdr:spPr>
      </xdr:pic>
    </xdr:grpSp>
    <xdr:clientData/>
  </xdr:twoCellAnchor>
  <xdr:twoCellAnchor>
    <xdr:from>
      <xdr:col>11</xdr:col>
      <xdr:colOff>71661</xdr:colOff>
      <xdr:row>81</xdr:row>
      <xdr:rowOff>56393</xdr:rowOff>
    </xdr:from>
    <xdr:to>
      <xdr:col>13</xdr:col>
      <xdr:colOff>427289</xdr:colOff>
      <xdr:row>84</xdr:row>
      <xdr:rowOff>439769</xdr:rowOff>
    </xdr:to>
    <xdr:grpSp>
      <xdr:nvGrpSpPr>
        <xdr:cNvPr id="154" name="Grupo 153">
          <a:extLst>
            <a:ext uri="{FF2B5EF4-FFF2-40B4-BE49-F238E27FC236}">
              <a16:creationId xmlns:a16="http://schemas.microsoft.com/office/drawing/2014/main" id="{86D8247B-F191-C1B0-E30D-BF5E747AD622}"/>
            </a:ext>
          </a:extLst>
        </xdr:cNvPr>
        <xdr:cNvGrpSpPr/>
      </xdr:nvGrpSpPr>
      <xdr:grpSpPr>
        <a:xfrm>
          <a:off x="16539328" y="41479560"/>
          <a:ext cx="1350461" cy="1907376"/>
          <a:chOff x="13315947" y="41258822"/>
          <a:chExt cx="1353485" cy="1907376"/>
        </a:xfrm>
      </xdr:grpSpPr>
      <xdr:pic>
        <xdr:nvPicPr>
          <xdr:cNvPr id="136" name="Imagen 135">
            <a:extLst>
              <a:ext uri="{FF2B5EF4-FFF2-40B4-BE49-F238E27FC236}">
                <a16:creationId xmlns:a16="http://schemas.microsoft.com/office/drawing/2014/main" id="{5A75EB84-65F9-FFD5-039B-5A1CAF46F0D4}"/>
              </a:ext>
            </a:extLst>
          </xdr:cNvPr>
          <xdr:cNvPicPr>
            <a:picLocks noChangeAspect="1"/>
          </xdr:cNvPicPr>
        </xdr:nvPicPr>
        <xdr:blipFill>
          <a:blip xmlns:r="http://schemas.openxmlformats.org/officeDocument/2006/relationships" r:embed="rId15"/>
          <a:stretch>
            <a:fillRect/>
          </a:stretch>
        </xdr:blipFill>
        <xdr:spPr>
          <a:xfrm>
            <a:off x="13325019" y="41258822"/>
            <a:ext cx="339043" cy="367200"/>
          </a:xfrm>
          <a:prstGeom prst="rect">
            <a:avLst/>
          </a:prstGeom>
        </xdr:spPr>
      </xdr:pic>
      <xdr:pic>
        <xdr:nvPicPr>
          <xdr:cNvPr id="138" name="Imagen 137">
            <a:extLst>
              <a:ext uri="{FF2B5EF4-FFF2-40B4-BE49-F238E27FC236}">
                <a16:creationId xmlns:a16="http://schemas.microsoft.com/office/drawing/2014/main" id="{2E964A15-3861-90E5-0C44-BEC01824B2F2}"/>
              </a:ext>
            </a:extLst>
          </xdr:cNvPr>
          <xdr:cNvPicPr>
            <a:picLocks noChangeAspect="1"/>
          </xdr:cNvPicPr>
        </xdr:nvPicPr>
        <xdr:blipFill>
          <a:blip xmlns:r="http://schemas.openxmlformats.org/officeDocument/2006/relationships" r:embed="rId15"/>
          <a:stretch>
            <a:fillRect/>
          </a:stretch>
        </xdr:blipFill>
        <xdr:spPr>
          <a:xfrm>
            <a:off x="13315947" y="41772110"/>
            <a:ext cx="339043" cy="367200"/>
          </a:xfrm>
          <a:prstGeom prst="rect">
            <a:avLst/>
          </a:prstGeom>
        </xdr:spPr>
      </xdr:pic>
      <xdr:pic>
        <xdr:nvPicPr>
          <xdr:cNvPr id="139" name="Imagen 138">
            <a:extLst>
              <a:ext uri="{FF2B5EF4-FFF2-40B4-BE49-F238E27FC236}">
                <a16:creationId xmlns:a16="http://schemas.microsoft.com/office/drawing/2014/main" id="{74AA41DC-5281-8545-3BC0-7D3B80E22994}"/>
              </a:ext>
            </a:extLst>
          </xdr:cNvPr>
          <xdr:cNvPicPr>
            <a:picLocks noChangeAspect="1"/>
          </xdr:cNvPicPr>
        </xdr:nvPicPr>
        <xdr:blipFill>
          <a:blip xmlns:r="http://schemas.openxmlformats.org/officeDocument/2006/relationships" r:embed="rId15"/>
          <a:stretch>
            <a:fillRect/>
          </a:stretch>
        </xdr:blipFill>
        <xdr:spPr>
          <a:xfrm>
            <a:off x="13325018" y="42280110"/>
            <a:ext cx="339043" cy="367200"/>
          </a:xfrm>
          <a:prstGeom prst="rect">
            <a:avLst/>
          </a:prstGeom>
        </xdr:spPr>
      </xdr:pic>
      <xdr:pic>
        <xdr:nvPicPr>
          <xdr:cNvPr id="141" name="Imagen 140">
            <a:extLst>
              <a:ext uri="{FF2B5EF4-FFF2-40B4-BE49-F238E27FC236}">
                <a16:creationId xmlns:a16="http://schemas.microsoft.com/office/drawing/2014/main" id="{36F5DB6F-E70E-5C20-C46C-BFB11D6B3781}"/>
              </a:ext>
            </a:extLst>
          </xdr:cNvPr>
          <xdr:cNvPicPr>
            <a:picLocks noChangeAspect="1"/>
          </xdr:cNvPicPr>
        </xdr:nvPicPr>
        <xdr:blipFill>
          <a:blip xmlns:r="http://schemas.openxmlformats.org/officeDocument/2006/relationships" r:embed="rId15"/>
          <a:stretch>
            <a:fillRect/>
          </a:stretch>
        </xdr:blipFill>
        <xdr:spPr>
          <a:xfrm>
            <a:off x="13325018" y="42797181"/>
            <a:ext cx="339043" cy="367200"/>
          </a:xfrm>
          <a:prstGeom prst="rect">
            <a:avLst/>
          </a:prstGeom>
        </xdr:spPr>
      </xdr:pic>
      <xdr:grpSp>
        <xdr:nvGrpSpPr>
          <xdr:cNvPr id="144" name="Grupo 143">
            <a:extLst>
              <a:ext uri="{FF2B5EF4-FFF2-40B4-BE49-F238E27FC236}">
                <a16:creationId xmlns:a16="http://schemas.microsoft.com/office/drawing/2014/main" id="{F27D2AE0-918A-282A-AAE2-C86AAC7FFFF0}"/>
              </a:ext>
            </a:extLst>
          </xdr:cNvPr>
          <xdr:cNvGrpSpPr/>
        </xdr:nvGrpSpPr>
        <xdr:grpSpPr>
          <a:xfrm>
            <a:off x="13806711" y="41288455"/>
            <a:ext cx="853653" cy="367201"/>
            <a:chOff x="13806711" y="41288455"/>
            <a:chExt cx="853653" cy="367201"/>
          </a:xfrm>
        </xdr:grpSpPr>
        <xdr:pic>
          <xdr:nvPicPr>
            <xdr:cNvPr id="142" name="Imagen 141">
              <a:extLst>
                <a:ext uri="{FF2B5EF4-FFF2-40B4-BE49-F238E27FC236}">
                  <a16:creationId xmlns:a16="http://schemas.microsoft.com/office/drawing/2014/main" id="{907251CE-3315-4F72-89BE-9A842F7C2C27}"/>
                </a:ext>
              </a:extLst>
            </xdr:cNvPr>
            <xdr:cNvPicPr>
              <a:picLocks noChangeAspect="1"/>
            </xdr:cNvPicPr>
          </xdr:nvPicPr>
          <xdr:blipFill>
            <a:blip xmlns:r="http://schemas.openxmlformats.org/officeDocument/2006/relationships" r:embed="rId16"/>
            <a:stretch>
              <a:fillRect/>
            </a:stretch>
          </xdr:blipFill>
          <xdr:spPr>
            <a:xfrm>
              <a:off x="13806711" y="41288455"/>
              <a:ext cx="353092" cy="367200"/>
            </a:xfrm>
            <a:prstGeom prst="rect">
              <a:avLst/>
            </a:prstGeom>
          </xdr:spPr>
        </xdr:pic>
        <xdr:pic>
          <xdr:nvPicPr>
            <xdr:cNvPr id="143" name="Imagen 142">
              <a:extLst>
                <a:ext uri="{FF2B5EF4-FFF2-40B4-BE49-F238E27FC236}">
                  <a16:creationId xmlns:a16="http://schemas.microsoft.com/office/drawing/2014/main" id="{CB24C9CF-7A09-4172-AE5F-B7567287C04B}"/>
                </a:ext>
              </a:extLst>
            </xdr:cNvPr>
            <xdr:cNvPicPr>
              <a:picLocks noChangeAspect="1"/>
            </xdr:cNvPicPr>
          </xdr:nvPicPr>
          <xdr:blipFill>
            <a:blip xmlns:r="http://schemas.openxmlformats.org/officeDocument/2006/relationships" r:embed="rId17"/>
            <a:stretch>
              <a:fillRect/>
            </a:stretch>
          </xdr:blipFill>
          <xdr:spPr>
            <a:xfrm>
              <a:off x="14312751" y="41288456"/>
              <a:ext cx="347613" cy="367200"/>
            </a:xfrm>
            <a:prstGeom prst="rect">
              <a:avLst/>
            </a:prstGeom>
          </xdr:spPr>
        </xdr:pic>
      </xdr:grpSp>
      <xdr:grpSp>
        <xdr:nvGrpSpPr>
          <xdr:cNvPr id="145" name="Grupo 144">
            <a:extLst>
              <a:ext uri="{FF2B5EF4-FFF2-40B4-BE49-F238E27FC236}">
                <a16:creationId xmlns:a16="http://schemas.microsoft.com/office/drawing/2014/main" id="{1EEC7855-B3C5-4B30-A49B-B03E07D1B637}"/>
              </a:ext>
            </a:extLst>
          </xdr:cNvPr>
          <xdr:cNvGrpSpPr/>
        </xdr:nvGrpSpPr>
        <xdr:grpSpPr>
          <a:xfrm>
            <a:off x="13806715" y="41783000"/>
            <a:ext cx="853653" cy="367201"/>
            <a:chOff x="13806711" y="41288455"/>
            <a:chExt cx="853653" cy="367201"/>
          </a:xfrm>
        </xdr:grpSpPr>
        <xdr:pic>
          <xdr:nvPicPr>
            <xdr:cNvPr id="146" name="Imagen 145">
              <a:extLst>
                <a:ext uri="{FF2B5EF4-FFF2-40B4-BE49-F238E27FC236}">
                  <a16:creationId xmlns:a16="http://schemas.microsoft.com/office/drawing/2014/main" id="{FCC559D3-E513-BF55-EBF1-0EAD22B5C521}"/>
                </a:ext>
              </a:extLst>
            </xdr:cNvPr>
            <xdr:cNvPicPr>
              <a:picLocks noChangeAspect="1"/>
            </xdr:cNvPicPr>
          </xdr:nvPicPr>
          <xdr:blipFill>
            <a:blip xmlns:r="http://schemas.openxmlformats.org/officeDocument/2006/relationships" r:embed="rId16"/>
            <a:stretch>
              <a:fillRect/>
            </a:stretch>
          </xdr:blipFill>
          <xdr:spPr>
            <a:xfrm>
              <a:off x="13806711" y="41288455"/>
              <a:ext cx="353092" cy="367200"/>
            </a:xfrm>
            <a:prstGeom prst="rect">
              <a:avLst/>
            </a:prstGeom>
          </xdr:spPr>
        </xdr:pic>
        <xdr:pic>
          <xdr:nvPicPr>
            <xdr:cNvPr id="147" name="Imagen 146">
              <a:extLst>
                <a:ext uri="{FF2B5EF4-FFF2-40B4-BE49-F238E27FC236}">
                  <a16:creationId xmlns:a16="http://schemas.microsoft.com/office/drawing/2014/main" id="{7B1CA658-31C7-A80E-A891-5D2FD0FB1A97}"/>
                </a:ext>
              </a:extLst>
            </xdr:cNvPr>
            <xdr:cNvPicPr>
              <a:picLocks noChangeAspect="1"/>
            </xdr:cNvPicPr>
          </xdr:nvPicPr>
          <xdr:blipFill>
            <a:blip xmlns:r="http://schemas.openxmlformats.org/officeDocument/2006/relationships" r:embed="rId17"/>
            <a:stretch>
              <a:fillRect/>
            </a:stretch>
          </xdr:blipFill>
          <xdr:spPr>
            <a:xfrm>
              <a:off x="14312751" y="41288456"/>
              <a:ext cx="347613" cy="367200"/>
            </a:xfrm>
            <a:prstGeom prst="rect">
              <a:avLst/>
            </a:prstGeom>
          </xdr:spPr>
        </xdr:pic>
      </xdr:grpSp>
      <xdr:grpSp>
        <xdr:nvGrpSpPr>
          <xdr:cNvPr id="148" name="Grupo 147">
            <a:extLst>
              <a:ext uri="{FF2B5EF4-FFF2-40B4-BE49-F238E27FC236}">
                <a16:creationId xmlns:a16="http://schemas.microsoft.com/office/drawing/2014/main" id="{17CC309E-1893-4704-9A87-1E463896A0FB}"/>
              </a:ext>
            </a:extLst>
          </xdr:cNvPr>
          <xdr:cNvGrpSpPr/>
        </xdr:nvGrpSpPr>
        <xdr:grpSpPr>
          <a:xfrm>
            <a:off x="13815779" y="42291002"/>
            <a:ext cx="853653" cy="367201"/>
            <a:chOff x="13806711" y="41288455"/>
            <a:chExt cx="853653" cy="367201"/>
          </a:xfrm>
        </xdr:grpSpPr>
        <xdr:pic>
          <xdr:nvPicPr>
            <xdr:cNvPr id="149" name="Imagen 148">
              <a:extLst>
                <a:ext uri="{FF2B5EF4-FFF2-40B4-BE49-F238E27FC236}">
                  <a16:creationId xmlns:a16="http://schemas.microsoft.com/office/drawing/2014/main" id="{741702EC-1BB4-2573-3077-DCB91227388C}"/>
                </a:ext>
              </a:extLst>
            </xdr:cNvPr>
            <xdr:cNvPicPr>
              <a:picLocks noChangeAspect="1"/>
            </xdr:cNvPicPr>
          </xdr:nvPicPr>
          <xdr:blipFill>
            <a:blip xmlns:r="http://schemas.openxmlformats.org/officeDocument/2006/relationships" r:embed="rId16"/>
            <a:stretch>
              <a:fillRect/>
            </a:stretch>
          </xdr:blipFill>
          <xdr:spPr>
            <a:xfrm>
              <a:off x="13806711" y="41288455"/>
              <a:ext cx="353092" cy="367200"/>
            </a:xfrm>
            <a:prstGeom prst="rect">
              <a:avLst/>
            </a:prstGeom>
          </xdr:spPr>
        </xdr:pic>
        <xdr:pic>
          <xdr:nvPicPr>
            <xdr:cNvPr id="150" name="Imagen 149">
              <a:extLst>
                <a:ext uri="{FF2B5EF4-FFF2-40B4-BE49-F238E27FC236}">
                  <a16:creationId xmlns:a16="http://schemas.microsoft.com/office/drawing/2014/main" id="{4239ADC9-94BC-AA8B-DBF0-02D08070259E}"/>
                </a:ext>
              </a:extLst>
            </xdr:cNvPr>
            <xdr:cNvPicPr>
              <a:picLocks noChangeAspect="1"/>
            </xdr:cNvPicPr>
          </xdr:nvPicPr>
          <xdr:blipFill>
            <a:blip xmlns:r="http://schemas.openxmlformats.org/officeDocument/2006/relationships" r:embed="rId17"/>
            <a:stretch>
              <a:fillRect/>
            </a:stretch>
          </xdr:blipFill>
          <xdr:spPr>
            <a:xfrm>
              <a:off x="14312751" y="41288456"/>
              <a:ext cx="347613" cy="367200"/>
            </a:xfrm>
            <a:prstGeom prst="rect">
              <a:avLst/>
            </a:prstGeom>
          </xdr:spPr>
        </xdr:pic>
      </xdr:grpSp>
      <xdr:grpSp>
        <xdr:nvGrpSpPr>
          <xdr:cNvPr id="151" name="Grupo 150">
            <a:extLst>
              <a:ext uri="{FF2B5EF4-FFF2-40B4-BE49-F238E27FC236}">
                <a16:creationId xmlns:a16="http://schemas.microsoft.com/office/drawing/2014/main" id="{260BAA83-3935-4298-901B-C008EFDC3D82}"/>
              </a:ext>
            </a:extLst>
          </xdr:cNvPr>
          <xdr:cNvGrpSpPr/>
        </xdr:nvGrpSpPr>
        <xdr:grpSpPr>
          <a:xfrm>
            <a:off x="13806711" y="42798997"/>
            <a:ext cx="853653" cy="367201"/>
            <a:chOff x="13806711" y="41288455"/>
            <a:chExt cx="853653" cy="367201"/>
          </a:xfrm>
        </xdr:grpSpPr>
        <xdr:pic>
          <xdr:nvPicPr>
            <xdr:cNvPr id="152" name="Imagen 151">
              <a:extLst>
                <a:ext uri="{FF2B5EF4-FFF2-40B4-BE49-F238E27FC236}">
                  <a16:creationId xmlns:a16="http://schemas.microsoft.com/office/drawing/2014/main" id="{DBEFC8F7-E433-C336-DD6D-69960FBEF5E0}"/>
                </a:ext>
              </a:extLst>
            </xdr:cNvPr>
            <xdr:cNvPicPr>
              <a:picLocks noChangeAspect="1"/>
            </xdr:cNvPicPr>
          </xdr:nvPicPr>
          <xdr:blipFill>
            <a:blip xmlns:r="http://schemas.openxmlformats.org/officeDocument/2006/relationships" r:embed="rId16"/>
            <a:stretch>
              <a:fillRect/>
            </a:stretch>
          </xdr:blipFill>
          <xdr:spPr>
            <a:xfrm>
              <a:off x="13806711" y="41288455"/>
              <a:ext cx="353092" cy="367200"/>
            </a:xfrm>
            <a:prstGeom prst="rect">
              <a:avLst/>
            </a:prstGeom>
          </xdr:spPr>
        </xdr:pic>
        <xdr:pic>
          <xdr:nvPicPr>
            <xdr:cNvPr id="153" name="Imagen 152">
              <a:extLst>
                <a:ext uri="{FF2B5EF4-FFF2-40B4-BE49-F238E27FC236}">
                  <a16:creationId xmlns:a16="http://schemas.microsoft.com/office/drawing/2014/main" id="{9E652652-8A9B-7337-8BAC-DE5EDBF79742}"/>
                </a:ext>
              </a:extLst>
            </xdr:cNvPr>
            <xdr:cNvPicPr>
              <a:picLocks noChangeAspect="1"/>
            </xdr:cNvPicPr>
          </xdr:nvPicPr>
          <xdr:blipFill>
            <a:blip xmlns:r="http://schemas.openxmlformats.org/officeDocument/2006/relationships" r:embed="rId17"/>
            <a:stretch>
              <a:fillRect/>
            </a:stretch>
          </xdr:blipFill>
          <xdr:spPr>
            <a:xfrm>
              <a:off x="14312751" y="41288456"/>
              <a:ext cx="347613" cy="367200"/>
            </a:xfrm>
            <a:prstGeom prst="rect">
              <a:avLst/>
            </a:prstGeom>
          </xdr:spPr>
        </xdr:pic>
      </xdr:grpSp>
    </xdr:grpSp>
    <xdr:clientData/>
  </xdr:twoCellAnchor>
  <xdr:twoCellAnchor>
    <xdr:from>
      <xdr:col>11</xdr:col>
      <xdr:colOff>87312</xdr:colOff>
      <xdr:row>86</xdr:row>
      <xdr:rowOff>140188</xdr:rowOff>
    </xdr:from>
    <xdr:to>
      <xdr:col>15</xdr:col>
      <xdr:colOff>439689</xdr:colOff>
      <xdr:row>92</xdr:row>
      <xdr:rowOff>485997</xdr:rowOff>
    </xdr:to>
    <xdr:grpSp>
      <xdr:nvGrpSpPr>
        <xdr:cNvPr id="2953" name="Grupo 202">
          <a:extLst>
            <a:ext uri="{FF2B5EF4-FFF2-40B4-BE49-F238E27FC236}">
              <a16:creationId xmlns:a16="http://schemas.microsoft.com/office/drawing/2014/main" id="{E5EFDA11-6BAE-D2FB-F96B-A8AC8F59C341}"/>
            </a:ext>
          </a:extLst>
        </xdr:cNvPr>
        <xdr:cNvGrpSpPr/>
      </xdr:nvGrpSpPr>
      <xdr:grpSpPr>
        <a:xfrm>
          <a:off x="16554979" y="44103355"/>
          <a:ext cx="2342043" cy="3901809"/>
          <a:chOff x="13327063" y="43760833"/>
          <a:chExt cx="2355802" cy="3506816"/>
        </a:xfrm>
      </xdr:grpSpPr>
      <xdr:grpSp>
        <xdr:nvGrpSpPr>
          <xdr:cNvPr id="2954" name="Grupo 159">
            <a:extLst>
              <a:ext uri="{FF2B5EF4-FFF2-40B4-BE49-F238E27FC236}">
                <a16:creationId xmlns:a16="http://schemas.microsoft.com/office/drawing/2014/main" id="{F0DEC662-BDA0-E956-1B3D-7E987A5DE0EB}"/>
              </a:ext>
            </a:extLst>
          </xdr:cNvPr>
          <xdr:cNvGrpSpPr/>
        </xdr:nvGrpSpPr>
        <xdr:grpSpPr>
          <a:xfrm>
            <a:off x="13338399" y="43760833"/>
            <a:ext cx="2344466" cy="372264"/>
            <a:chOff x="13338399" y="43760833"/>
            <a:chExt cx="2344466" cy="372264"/>
          </a:xfrm>
        </xdr:grpSpPr>
        <xdr:pic>
          <xdr:nvPicPr>
            <xdr:cNvPr id="2955" name="Imagen 154">
              <a:extLst>
                <a:ext uri="{FF2B5EF4-FFF2-40B4-BE49-F238E27FC236}">
                  <a16:creationId xmlns:a16="http://schemas.microsoft.com/office/drawing/2014/main" id="{4D52DD56-88C5-4405-8535-6159B9863CBA}"/>
                </a:ext>
              </a:extLst>
            </xdr:cNvPr>
            <xdr:cNvPicPr>
              <a:picLocks noChangeAspect="1"/>
            </xdr:cNvPicPr>
          </xdr:nvPicPr>
          <xdr:blipFill>
            <a:blip xmlns:r="http://schemas.openxmlformats.org/officeDocument/2006/relationships" r:embed="rId10"/>
            <a:stretch>
              <a:fillRect/>
            </a:stretch>
          </xdr:blipFill>
          <xdr:spPr>
            <a:xfrm>
              <a:off x="13338399" y="43760833"/>
              <a:ext cx="357704" cy="367200"/>
            </a:xfrm>
            <a:prstGeom prst="rect">
              <a:avLst/>
            </a:prstGeom>
          </xdr:spPr>
        </xdr:pic>
        <xdr:pic>
          <xdr:nvPicPr>
            <xdr:cNvPr id="2956" name="Imagen 155">
              <a:extLst>
                <a:ext uri="{FF2B5EF4-FFF2-40B4-BE49-F238E27FC236}">
                  <a16:creationId xmlns:a16="http://schemas.microsoft.com/office/drawing/2014/main" id="{A5A03301-5098-4EB3-B503-CBC60145EEFE}"/>
                </a:ext>
              </a:extLst>
            </xdr:cNvPr>
            <xdr:cNvPicPr>
              <a:picLocks noChangeAspect="1"/>
            </xdr:cNvPicPr>
          </xdr:nvPicPr>
          <xdr:blipFill>
            <a:blip xmlns:r="http://schemas.openxmlformats.org/officeDocument/2006/relationships" r:embed="rId13"/>
            <a:stretch>
              <a:fillRect/>
            </a:stretch>
          </xdr:blipFill>
          <xdr:spPr>
            <a:xfrm>
              <a:off x="13843299" y="43760833"/>
              <a:ext cx="346219" cy="367200"/>
            </a:xfrm>
            <a:prstGeom prst="rect">
              <a:avLst/>
            </a:prstGeom>
          </xdr:spPr>
        </xdr:pic>
        <xdr:pic>
          <xdr:nvPicPr>
            <xdr:cNvPr id="2957" name="Imagen 156">
              <a:extLst>
                <a:ext uri="{FF2B5EF4-FFF2-40B4-BE49-F238E27FC236}">
                  <a16:creationId xmlns:a16="http://schemas.microsoft.com/office/drawing/2014/main" id="{448B14FE-DF90-49F4-8133-1350AB95E3C0}"/>
                </a:ext>
              </a:extLst>
            </xdr:cNvPr>
            <xdr:cNvPicPr>
              <a:picLocks noChangeAspect="1"/>
            </xdr:cNvPicPr>
          </xdr:nvPicPr>
          <xdr:blipFill>
            <a:blip xmlns:r="http://schemas.openxmlformats.org/officeDocument/2006/relationships" r:embed="rId14"/>
            <a:stretch>
              <a:fillRect/>
            </a:stretch>
          </xdr:blipFill>
          <xdr:spPr>
            <a:xfrm>
              <a:off x="14338523" y="43760833"/>
              <a:ext cx="355615" cy="367200"/>
            </a:xfrm>
            <a:prstGeom prst="rect">
              <a:avLst/>
            </a:prstGeom>
          </xdr:spPr>
        </xdr:pic>
        <xdr:pic>
          <xdr:nvPicPr>
            <xdr:cNvPr id="2958" name="Imagen 157">
              <a:extLst>
                <a:ext uri="{FF2B5EF4-FFF2-40B4-BE49-F238E27FC236}">
                  <a16:creationId xmlns:a16="http://schemas.microsoft.com/office/drawing/2014/main" id="{DB215DE8-B222-4AAF-80FA-3BB8DEBD00FC}"/>
                </a:ext>
              </a:extLst>
            </xdr:cNvPr>
            <xdr:cNvPicPr>
              <a:picLocks noChangeAspect="1"/>
            </xdr:cNvPicPr>
          </xdr:nvPicPr>
          <xdr:blipFill>
            <a:blip xmlns:r="http://schemas.openxmlformats.org/officeDocument/2006/relationships" r:embed="rId16"/>
            <a:stretch>
              <a:fillRect/>
            </a:stretch>
          </xdr:blipFill>
          <xdr:spPr>
            <a:xfrm>
              <a:off x="14832232" y="43760833"/>
              <a:ext cx="354226" cy="367200"/>
            </a:xfrm>
            <a:prstGeom prst="rect">
              <a:avLst/>
            </a:prstGeom>
          </xdr:spPr>
        </xdr:pic>
        <xdr:pic>
          <xdr:nvPicPr>
            <xdr:cNvPr id="2959" name="Imagen 158">
              <a:extLst>
                <a:ext uri="{FF2B5EF4-FFF2-40B4-BE49-F238E27FC236}">
                  <a16:creationId xmlns:a16="http://schemas.microsoft.com/office/drawing/2014/main" id="{6C2337F9-16CB-4D97-96F4-A7E53220C89E}"/>
                </a:ext>
              </a:extLst>
            </xdr:cNvPr>
            <xdr:cNvPicPr>
              <a:picLocks noChangeAspect="1"/>
            </xdr:cNvPicPr>
          </xdr:nvPicPr>
          <xdr:blipFill>
            <a:blip xmlns:r="http://schemas.openxmlformats.org/officeDocument/2006/relationships" r:embed="rId17"/>
            <a:stretch>
              <a:fillRect/>
            </a:stretch>
          </xdr:blipFill>
          <xdr:spPr>
            <a:xfrm>
              <a:off x="15335252" y="43765897"/>
              <a:ext cx="347613" cy="367200"/>
            </a:xfrm>
            <a:prstGeom prst="rect">
              <a:avLst/>
            </a:prstGeom>
          </xdr:spPr>
        </xdr:pic>
      </xdr:grpSp>
      <xdr:grpSp>
        <xdr:nvGrpSpPr>
          <xdr:cNvPr id="2960" name="Grupo 160">
            <a:extLst>
              <a:ext uri="{FF2B5EF4-FFF2-40B4-BE49-F238E27FC236}">
                <a16:creationId xmlns:a16="http://schemas.microsoft.com/office/drawing/2014/main" id="{505C3A0C-77A5-4426-9335-3DC00C77B55D}"/>
              </a:ext>
            </a:extLst>
          </xdr:cNvPr>
          <xdr:cNvGrpSpPr/>
        </xdr:nvGrpSpPr>
        <xdr:grpSpPr>
          <a:xfrm>
            <a:off x="13327063" y="44340390"/>
            <a:ext cx="2344466" cy="372264"/>
            <a:chOff x="13338399" y="43827327"/>
            <a:chExt cx="2344466" cy="372264"/>
          </a:xfrm>
        </xdr:grpSpPr>
        <xdr:pic>
          <xdr:nvPicPr>
            <xdr:cNvPr id="2961" name="Imagen 161">
              <a:extLst>
                <a:ext uri="{FF2B5EF4-FFF2-40B4-BE49-F238E27FC236}">
                  <a16:creationId xmlns:a16="http://schemas.microsoft.com/office/drawing/2014/main" id="{F1C730C2-71AF-347F-DE90-307E65978637}"/>
                </a:ext>
              </a:extLst>
            </xdr:cNvPr>
            <xdr:cNvPicPr>
              <a:picLocks noChangeAspect="1"/>
            </xdr:cNvPicPr>
          </xdr:nvPicPr>
          <xdr:blipFill>
            <a:blip xmlns:r="http://schemas.openxmlformats.org/officeDocument/2006/relationships" r:embed="rId10"/>
            <a:stretch>
              <a:fillRect/>
            </a:stretch>
          </xdr:blipFill>
          <xdr:spPr>
            <a:xfrm>
              <a:off x="13338399" y="43827327"/>
              <a:ext cx="357704" cy="367200"/>
            </a:xfrm>
            <a:prstGeom prst="rect">
              <a:avLst/>
            </a:prstGeom>
          </xdr:spPr>
        </xdr:pic>
        <xdr:pic>
          <xdr:nvPicPr>
            <xdr:cNvPr id="2962" name="Imagen 162">
              <a:extLst>
                <a:ext uri="{FF2B5EF4-FFF2-40B4-BE49-F238E27FC236}">
                  <a16:creationId xmlns:a16="http://schemas.microsoft.com/office/drawing/2014/main" id="{073B52F3-2CEC-1D3E-F9E0-C58BB4488F1E}"/>
                </a:ext>
              </a:extLst>
            </xdr:cNvPr>
            <xdr:cNvPicPr>
              <a:picLocks noChangeAspect="1"/>
            </xdr:cNvPicPr>
          </xdr:nvPicPr>
          <xdr:blipFill>
            <a:blip xmlns:r="http://schemas.openxmlformats.org/officeDocument/2006/relationships" r:embed="rId13"/>
            <a:stretch>
              <a:fillRect/>
            </a:stretch>
          </xdr:blipFill>
          <xdr:spPr>
            <a:xfrm>
              <a:off x="13843299" y="43827327"/>
              <a:ext cx="346219" cy="367200"/>
            </a:xfrm>
            <a:prstGeom prst="rect">
              <a:avLst/>
            </a:prstGeom>
          </xdr:spPr>
        </xdr:pic>
        <xdr:pic>
          <xdr:nvPicPr>
            <xdr:cNvPr id="2963" name="Imagen 163">
              <a:extLst>
                <a:ext uri="{FF2B5EF4-FFF2-40B4-BE49-F238E27FC236}">
                  <a16:creationId xmlns:a16="http://schemas.microsoft.com/office/drawing/2014/main" id="{D2347D25-F6FF-26AB-A8B1-925DA3B166D9}"/>
                </a:ext>
              </a:extLst>
            </xdr:cNvPr>
            <xdr:cNvPicPr>
              <a:picLocks noChangeAspect="1"/>
            </xdr:cNvPicPr>
          </xdr:nvPicPr>
          <xdr:blipFill>
            <a:blip xmlns:r="http://schemas.openxmlformats.org/officeDocument/2006/relationships" r:embed="rId14"/>
            <a:stretch>
              <a:fillRect/>
            </a:stretch>
          </xdr:blipFill>
          <xdr:spPr>
            <a:xfrm>
              <a:off x="14338523" y="43827327"/>
              <a:ext cx="355615" cy="367200"/>
            </a:xfrm>
            <a:prstGeom prst="rect">
              <a:avLst/>
            </a:prstGeom>
          </xdr:spPr>
        </xdr:pic>
        <xdr:pic>
          <xdr:nvPicPr>
            <xdr:cNvPr id="2964" name="Imagen 164">
              <a:extLst>
                <a:ext uri="{FF2B5EF4-FFF2-40B4-BE49-F238E27FC236}">
                  <a16:creationId xmlns:a16="http://schemas.microsoft.com/office/drawing/2014/main" id="{B1DAC153-0662-839B-9C28-8913452AD111}"/>
                </a:ext>
              </a:extLst>
            </xdr:cNvPr>
            <xdr:cNvPicPr>
              <a:picLocks noChangeAspect="1"/>
            </xdr:cNvPicPr>
          </xdr:nvPicPr>
          <xdr:blipFill>
            <a:blip xmlns:r="http://schemas.openxmlformats.org/officeDocument/2006/relationships" r:embed="rId16"/>
            <a:stretch>
              <a:fillRect/>
            </a:stretch>
          </xdr:blipFill>
          <xdr:spPr>
            <a:xfrm>
              <a:off x="14832232" y="43827327"/>
              <a:ext cx="354226" cy="367200"/>
            </a:xfrm>
            <a:prstGeom prst="rect">
              <a:avLst/>
            </a:prstGeom>
          </xdr:spPr>
        </xdr:pic>
        <xdr:pic>
          <xdr:nvPicPr>
            <xdr:cNvPr id="2965" name="Imagen 165">
              <a:extLst>
                <a:ext uri="{FF2B5EF4-FFF2-40B4-BE49-F238E27FC236}">
                  <a16:creationId xmlns:a16="http://schemas.microsoft.com/office/drawing/2014/main" id="{5B960161-914C-CABB-40DC-34CBD45D3713}"/>
                </a:ext>
              </a:extLst>
            </xdr:cNvPr>
            <xdr:cNvPicPr>
              <a:picLocks noChangeAspect="1"/>
            </xdr:cNvPicPr>
          </xdr:nvPicPr>
          <xdr:blipFill>
            <a:blip xmlns:r="http://schemas.openxmlformats.org/officeDocument/2006/relationships" r:embed="rId17"/>
            <a:stretch>
              <a:fillRect/>
            </a:stretch>
          </xdr:blipFill>
          <xdr:spPr>
            <a:xfrm>
              <a:off x="15335252" y="43832391"/>
              <a:ext cx="347613" cy="367200"/>
            </a:xfrm>
            <a:prstGeom prst="rect">
              <a:avLst/>
            </a:prstGeom>
          </xdr:spPr>
        </xdr:pic>
      </xdr:grpSp>
      <xdr:grpSp>
        <xdr:nvGrpSpPr>
          <xdr:cNvPr id="2966" name="Grupo 166">
            <a:extLst>
              <a:ext uri="{FF2B5EF4-FFF2-40B4-BE49-F238E27FC236}">
                <a16:creationId xmlns:a16="http://schemas.microsoft.com/office/drawing/2014/main" id="{243C0844-CEBA-4CDB-8E33-709E8E7A4666}"/>
              </a:ext>
            </a:extLst>
          </xdr:cNvPr>
          <xdr:cNvGrpSpPr/>
        </xdr:nvGrpSpPr>
        <xdr:grpSpPr>
          <a:xfrm>
            <a:off x="13335005" y="44923761"/>
            <a:ext cx="2344466" cy="372265"/>
            <a:chOff x="13338399" y="43902693"/>
            <a:chExt cx="2344466" cy="372265"/>
          </a:xfrm>
        </xdr:grpSpPr>
        <xdr:pic>
          <xdr:nvPicPr>
            <xdr:cNvPr id="2967" name="Imagen 167">
              <a:extLst>
                <a:ext uri="{FF2B5EF4-FFF2-40B4-BE49-F238E27FC236}">
                  <a16:creationId xmlns:a16="http://schemas.microsoft.com/office/drawing/2014/main" id="{A78FBCF7-DA8B-71A7-6128-1926DDCBC206}"/>
                </a:ext>
              </a:extLst>
            </xdr:cNvPr>
            <xdr:cNvPicPr>
              <a:picLocks noChangeAspect="1"/>
            </xdr:cNvPicPr>
          </xdr:nvPicPr>
          <xdr:blipFill>
            <a:blip xmlns:r="http://schemas.openxmlformats.org/officeDocument/2006/relationships" r:embed="rId10"/>
            <a:stretch>
              <a:fillRect/>
            </a:stretch>
          </xdr:blipFill>
          <xdr:spPr>
            <a:xfrm>
              <a:off x="13338399" y="43902694"/>
              <a:ext cx="357704" cy="367200"/>
            </a:xfrm>
            <a:prstGeom prst="rect">
              <a:avLst/>
            </a:prstGeom>
          </xdr:spPr>
        </xdr:pic>
        <xdr:pic>
          <xdr:nvPicPr>
            <xdr:cNvPr id="2968" name="Imagen 168">
              <a:extLst>
                <a:ext uri="{FF2B5EF4-FFF2-40B4-BE49-F238E27FC236}">
                  <a16:creationId xmlns:a16="http://schemas.microsoft.com/office/drawing/2014/main" id="{9E2E587D-64C1-B6D5-B1B6-38987A905A4F}"/>
                </a:ext>
              </a:extLst>
            </xdr:cNvPr>
            <xdr:cNvPicPr>
              <a:picLocks noChangeAspect="1"/>
            </xdr:cNvPicPr>
          </xdr:nvPicPr>
          <xdr:blipFill>
            <a:blip xmlns:r="http://schemas.openxmlformats.org/officeDocument/2006/relationships" r:embed="rId13"/>
            <a:stretch>
              <a:fillRect/>
            </a:stretch>
          </xdr:blipFill>
          <xdr:spPr>
            <a:xfrm>
              <a:off x="13843299" y="43902693"/>
              <a:ext cx="346219" cy="367200"/>
            </a:xfrm>
            <a:prstGeom prst="rect">
              <a:avLst/>
            </a:prstGeom>
          </xdr:spPr>
        </xdr:pic>
        <xdr:pic>
          <xdr:nvPicPr>
            <xdr:cNvPr id="2969" name="Imagen 169">
              <a:extLst>
                <a:ext uri="{FF2B5EF4-FFF2-40B4-BE49-F238E27FC236}">
                  <a16:creationId xmlns:a16="http://schemas.microsoft.com/office/drawing/2014/main" id="{A2149144-2709-1F2E-2DF6-40E64A28AA19}"/>
                </a:ext>
              </a:extLst>
            </xdr:cNvPr>
            <xdr:cNvPicPr>
              <a:picLocks noChangeAspect="1"/>
            </xdr:cNvPicPr>
          </xdr:nvPicPr>
          <xdr:blipFill>
            <a:blip xmlns:r="http://schemas.openxmlformats.org/officeDocument/2006/relationships" r:embed="rId14"/>
            <a:stretch>
              <a:fillRect/>
            </a:stretch>
          </xdr:blipFill>
          <xdr:spPr>
            <a:xfrm>
              <a:off x="14338523" y="43902693"/>
              <a:ext cx="355615" cy="367200"/>
            </a:xfrm>
            <a:prstGeom prst="rect">
              <a:avLst/>
            </a:prstGeom>
          </xdr:spPr>
        </xdr:pic>
        <xdr:pic>
          <xdr:nvPicPr>
            <xdr:cNvPr id="2970" name="Imagen 170">
              <a:extLst>
                <a:ext uri="{FF2B5EF4-FFF2-40B4-BE49-F238E27FC236}">
                  <a16:creationId xmlns:a16="http://schemas.microsoft.com/office/drawing/2014/main" id="{95125392-1E9A-ED44-5CC3-FE4C3DF6204B}"/>
                </a:ext>
              </a:extLst>
            </xdr:cNvPr>
            <xdr:cNvPicPr>
              <a:picLocks noChangeAspect="1"/>
            </xdr:cNvPicPr>
          </xdr:nvPicPr>
          <xdr:blipFill>
            <a:blip xmlns:r="http://schemas.openxmlformats.org/officeDocument/2006/relationships" r:embed="rId16"/>
            <a:stretch>
              <a:fillRect/>
            </a:stretch>
          </xdr:blipFill>
          <xdr:spPr>
            <a:xfrm>
              <a:off x="14832232" y="43902693"/>
              <a:ext cx="354226" cy="367200"/>
            </a:xfrm>
            <a:prstGeom prst="rect">
              <a:avLst/>
            </a:prstGeom>
          </xdr:spPr>
        </xdr:pic>
        <xdr:pic>
          <xdr:nvPicPr>
            <xdr:cNvPr id="2971" name="Imagen 171">
              <a:extLst>
                <a:ext uri="{FF2B5EF4-FFF2-40B4-BE49-F238E27FC236}">
                  <a16:creationId xmlns:a16="http://schemas.microsoft.com/office/drawing/2014/main" id="{1ED72E00-7181-2506-CE11-AA80C22C9D24}"/>
                </a:ext>
              </a:extLst>
            </xdr:cNvPr>
            <xdr:cNvPicPr>
              <a:picLocks noChangeAspect="1"/>
            </xdr:cNvPicPr>
          </xdr:nvPicPr>
          <xdr:blipFill>
            <a:blip xmlns:r="http://schemas.openxmlformats.org/officeDocument/2006/relationships" r:embed="rId17"/>
            <a:stretch>
              <a:fillRect/>
            </a:stretch>
          </xdr:blipFill>
          <xdr:spPr>
            <a:xfrm>
              <a:off x="15335252" y="43907758"/>
              <a:ext cx="347613" cy="367200"/>
            </a:xfrm>
            <a:prstGeom prst="rect">
              <a:avLst/>
            </a:prstGeom>
          </xdr:spPr>
        </xdr:pic>
      </xdr:grpSp>
      <xdr:grpSp>
        <xdr:nvGrpSpPr>
          <xdr:cNvPr id="2972" name="Grupo 178">
            <a:extLst>
              <a:ext uri="{FF2B5EF4-FFF2-40B4-BE49-F238E27FC236}">
                <a16:creationId xmlns:a16="http://schemas.microsoft.com/office/drawing/2014/main" id="{FCFE0BF8-52B0-A9A1-53BF-F69C51D839CC}"/>
              </a:ext>
            </a:extLst>
          </xdr:cNvPr>
          <xdr:cNvGrpSpPr/>
        </xdr:nvGrpSpPr>
        <xdr:grpSpPr>
          <a:xfrm>
            <a:off x="13334993" y="45406170"/>
            <a:ext cx="1344342" cy="372274"/>
            <a:chOff x="14311315" y="45382356"/>
            <a:chExt cx="1344342" cy="372274"/>
          </a:xfrm>
        </xdr:grpSpPr>
        <xdr:pic>
          <xdr:nvPicPr>
            <xdr:cNvPr id="2973" name="Imagen 175">
              <a:extLst>
                <a:ext uri="{FF2B5EF4-FFF2-40B4-BE49-F238E27FC236}">
                  <a16:creationId xmlns:a16="http://schemas.microsoft.com/office/drawing/2014/main" id="{71B320C8-7EA4-8B10-A3C0-AB09EDA1AEA7}"/>
                </a:ext>
              </a:extLst>
            </xdr:cNvPr>
            <xdr:cNvPicPr>
              <a:picLocks noChangeAspect="1"/>
            </xdr:cNvPicPr>
          </xdr:nvPicPr>
          <xdr:blipFill>
            <a:blip xmlns:r="http://schemas.openxmlformats.org/officeDocument/2006/relationships" r:embed="rId14"/>
            <a:stretch>
              <a:fillRect/>
            </a:stretch>
          </xdr:blipFill>
          <xdr:spPr>
            <a:xfrm>
              <a:off x="14311315" y="45382366"/>
              <a:ext cx="355615" cy="367200"/>
            </a:xfrm>
            <a:prstGeom prst="rect">
              <a:avLst/>
            </a:prstGeom>
          </xdr:spPr>
        </xdr:pic>
        <xdr:pic>
          <xdr:nvPicPr>
            <xdr:cNvPr id="2974" name="Imagen 176">
              <a:extLst>
                <a:ext uri="{FF2B5EF4-FFF2-40B4-BE49-F238E27FC236}">
                  <a16:creationId xmlns:a16="http://schemas.microsoft.com/office/drawing/2014/main" id="{8BCF3A5B-48F4-7392-B164-89477C0CEB2E}"/>
                </a:ext>
              </a:extLst>
            </xdr:cNvPr>
            <xdr:cNvPicPr>
              <a:picLocks noChangeAspect="1"/>
            </xdr:cNvPicPr>
          </xdr:nvPicPr>
          <xdr:blipFill>
            <a:blip xmlns:r="http://schemas.openxmlformats.org/officeDocument/2006/relationships" r:embed="rId16"/>
            <a:stretch>
              <a:fillRect/>
            </a:stretch>
          </xdr:blipFill>
          <xdr:spPr>
            <a:xfrm>
              <a:off x="14805024" y="45382356"/>
              <a:ext cx="354226" cy="367200"/>
            </a:xfrm>
            <a:prstGeom prst="rect">
              <a:avLst/>
            </a:prstGeom>
          </xdr:spPr>
        </xdr:pic>
        <xdr:pic>
          <xdr:nvPicPr>
            <xdr:cNvPr id="2975" name="Imagen 177">
              <a:extLst>
                <a:ext uri="{FF2B5EF4-FFF2-40B4-BE49-F238E27FC236}">
                  <a16:creationId xmlns:a16="http://schemas.microsoft.com/office/drawing/2014/main" id="{EF361107-226A-A80B-3C10-2989A9A19C5D}"/>
                </a:ext>
              </a:extLst>
            </xdr:cNvPr>
            <xdr:cNvPicPr>
              <a:picLocks noChangeAspect="1"/>
            </xdr:cNvPicPr>
          </xdr:nvPicPr>
          <xdr:blipFill>
            <a:blip xmlns:r="http://schemas.openxmlformats.org/officeDocument/2006/relationships" r:embed="rId17"/>
            <a:stretch>
              <a:fillRect/>
            </a:stretch>
          </xdr:blipFill>
          <xdr:spPr>
            <a:xfrm>
              <a:off x="15308044" y="45387430"/>
              <a:ext cx="347613" cy="367200"/>
            </a:xfrm>
            <a:prstGeom prst="rect">
              <a:avLst/>
            </a:prstGeom>
          </xdr:spPr>
        </xdr:pic>
      </xdr:grpSp>
      <xdr:grpSp>
        <xdr:nvGrpSpPr>
          <xdr:cNvPr id="2976" name="Grupo 179">
            <a:extLst>
              <a:ext uri="{FF2B5EF4-FFF2-40B4-BE49-F238E27FC236}">
                <a16:creationId xmlns:a16="http://schemas.microsoft.com/office/drawing/2014/main" id="{D29FE96F-F7F4-487F-A4DF-9EC014FDCE59}"/>
              </a:ext>
            </a:extLst>
          </xdr:cNvPr>
          <xdr:cNvGrpSpPr/>
        </xdr:nvGrpSpPr>
        <xdr:grpSpPr>
          <a:xfrm>
            <a:off x="13334991" y="45864418"/>
            <a:ext cx="1344342" cy="372264"/>
            <a:chOff x="14311315" y="45324668"/>
            <a:chExt cx="1344342" cy="372264"/>
          </a:xfrm>
        </xdr:grpSpPr>
        <xdr:pic>
          <xdr:nvPicPr>
            <xdr:cNvPr id="2977" name="Imagen 180">
              <a:extLst>
                <a:ext uri="{FF2B5EF4-FFF2-40B4-BE49-F238E27FC236}">
                  <a16:creationId xmlns:a16="http://schemas.microsoft.com/office/drawing/2014/main" id="{C82A39AD-78EE-1848-FDA6-BC7D78866FE5}"/>
                </a:ext>
              </a:extLst>
            </xdr:cNvPr>
            <xdr:cNvPicPr>
              <a:picLocks noChangeAspect="1"/>
            </xdr:cNvPicPr>
          </xdr:nvPicPr>
          <xdr:blipFill>
            <a:blip xmlns:r="http://schemas.openxmlformats.org/officeDocument/2006/relationships" r:embed="rId14"/>
            <a:stretch>
              <a:fillRect/>
            </a:stretch>
          </xdr:blipFill>
          <xdr:spPr>
            <a:xfrm>
              <a:off x="14311315" y="45324668"/>
              <a:ext cx="355615" cy="367200"/>
            </a:xfrm>
            <a:prstGeom prst="rect">
              <a:avLst/>
            </a:prstGeom>
          </xdr:spPr>
        </xdr:pic>
        <xdr:pic>
          <xdr:nvPicPr>
            <xdr:cNvPr id="2978" name="Imagen 181">
              <a:extLst>
                <a:ext uri="{FF2B5EF4-FFF2-40B4-BE49-F238E27FC236}">
                  <a16:creationId xmlns:a16="http://schemas.microsoft.com/office/drawing/2014/main" id="{F5905BBC-59B1-071D-59B2-BB0FB7922179}"/>
                </a:ext>
              </a:extLst>
            </xdr:cNvPr>
            <xdr:cNvPicPr>
              <a:picLocks noChangeAspect="1"/>
            </xdr:cNvPicPr>
          </xdr:nvPicPr>
          <xdr:blipFill>
            <a:blip xmlns:r="http://schemas.openxmlformats.org/officeDocument/2006/relationships" r:embed="rId16"/>
            <a:stretch>
              <a:fillRect/>
            </a:stretch>
          </xdr:blipFill>
          <xdr:spPr>
            <a:xfrm>
              <a:off x="14805024" y="45324678"/>
              <a:ext cx="354226" cy="367200"/>
            </a:xfrm>
            <a:prstGeom prst="rect">
              <a:avLst/>
            </a:prstGeom>
          </xdr:spPr>
        </xdr:pic>
        <xdr:pic>
          <xdr:nvPicPr>
            <xdr:cNvPr id="2979" name="Imagen 182">
              <a:extLst>
                <a:ext uri="{FF2B5EF4-FFF2-40B4-BE49-F238E27FC236}">
                  <a16:creationId xmlns:a16="http://schemas.microsoft.com/office/drawing/2014/main" id="{72017370-54CC-BCA6-60CD-B8ACB6874EFE}"/>
                </a:ext>
              </a:extLst>
            </xdr:cNvPr>
            <xdr:cNvPicPr>
              <a:picLocks noChangeAspect="1"/>
            </xdr:cNvPicPr>
          </xdr:nvPicPr>
          <xdr:blipFill>
            <a:blip xmlns:r="http://schemas.openxmlformats.org/officeDocument/2006/relationships" r:embed="rId17"/>
            <a:stretch>
              <a:fillRect/>
            </a:stretch>
          </xdr:blipFill>
          <xdr:spPr>
            <a:xfrm>
              <a:off x="15308044" y="45329732"/>
              <a:ext cx="347613" cy="367200"/>
            </a:xfrm>
            <a:prstGeom prst="rect">
              <a:avLst/>
            </a:prstGeom>
          </xdr:spPr>
        </xdr:pic>
      </xdr:grpSp>
      <xdr:grpSp>
        <xdr:nvGrpSpPr>
          <xdr:cNvPr id="2980" name="Grupo 189">
            <a:extLst>
              <a:ext uri="{FF2B5EF4-FFF2-40B4-BE49-F238E27FC236}">
                <a16:creationId xmlns:a16="http://schemas.microsoft.com/office/drawing/2014/main" id="{A9D23BB0-3DBD-4F39-9016-BBA90EF56427}"/>
              </a:ext>
            </a:extLst>
          </xdr:cNvPr>
          <xdr:cNvGrpSpPr/>
        </xdr:nvGrpSpPr>
        <xdr:grpSpPr>
          <a:xfrm>
            <a:off x="13335001" y="46386013"/>
            <a:ext cx="851119" cy="367200"/>
            <a:chOff x="13338399" y="43825069"/>
            <a:chExt cx="851119" cy="367200"/>
          </a:xfrm>
        </xdr:grpSpPr>
        <xdr:pic>
          <xdr:nvPicPr>
            <xdr:cNvPr id="2981" name="Imagen 190">
              <a:extLst>
                <a:ext uri="{FF2B5EF4-FFF2-40B4-BE49-F238E27FC236}">
                  <a16:creationId xmlns:a16="http://schemas.microsoft.com/office/drawing/2014/main" id="{19921281-ECE8-00CF-E2BA-BD966387E484}"/>
                </a:ext>
              </a:extLst>
            </xdr:cNvPr>
            <xdr:cNvPicPr>
              <a:picLocks noChangeAspect="1"/>
            </xdr:cNvPicPr>
          </xdr:nvPicPr>
          <xdr:blipFill>
            <a:blip xmlns:r="http://schemas.openxmlformats.org/officeDocument/2006/relationships" r:embed="rId10"/>
            <a:stretch>
              <a:fillRect/>
            </a:stretch>
          </xdr:blipFill>
          <xdr:spPr>
            <a:xfrm>
              <a:off x="13338399" y="43825069"/>
              <a:ext cx="357704" cy="367200"/>
            </a:xfrm>
            <a:prstGeom prst="rect">
              <a:avLst/>
            </a:prstGeom>
          </xdr:spPr>
        </xdr:pic>
        <xdr:pic>
          <xdr:nvPicPr>
            <xdr:cNvPr id="2982" name="Imagen 191">
              <a:extLst>
                <a:ext uri="{FF2B5EF4-FFF2-40B4-BE49-F238E27FC236}">
                  <a16:creationId xmlns:a16="http://schemas.microsoft.com/office/drawing/2014/main" id="{7A9682B4-4D45-6AB6-4FCE-9897691CFD31}"/>
                </a:ext>
              </a:extLst>
            </xdr:cNvPr>
            <xdr:cNvPicPr>
              <a:picLocks noChangeAspect="1"/>
            </xdr:cNvPicPr>
          </xdr:nvPicPr>
          <xdr:blipFill>
            <a:blip xmlns:r="http://schemas.openxmlformats.org/officeDocument/2006/relationships" r:embed="rId13"/>
            <a:stretch>
              <a:fillRect/>
            </a:stretch>
          </xdr:blipFill>
          <xdr:spPr>
            <a:xfrm>
              <a:off x="13843299" y="43825069"/>
              <a:ext cx="346219" cy="367200"/>
            </a:xfrm>
            <a:prstGeom prst="rect">
              <a:avLst/>
            </a:prstGeom>
          </xdr:spPr>
        </xdr:pic>
      </xdr:grpSp>
      <xdr:grpSp>
        <xdr:nvGrpSpPr>
          <xdr:cNvPr id="2983" name="Grupo 201">
            <a:extLst>
              <a:ext uri="{FF2B5EF4-FFF2-40B4-BE49-F238E27FC236}">
                <a16:creationId xmlns:a16="http://schemas.microsoft.com/office/drawing/2014/main" id="{7B20DC70-1F81-3598-511E-350C3E26A7B1}"/>
              </a:ext>
            </a:extLst>
          </xdr:cNvPr>
          <xdr:cNvGrpSpPr/>
        </xdr:nvGrpSpPr>
        <xdr:grpSpPr>
          <a:xfrm>
            <a:off x="13327067" y="46895365"/>
            <a:ext cx="1860272" cy="372284"/>
            <a:chOff x="13327067" y="46895365"/>
            <a:chExt cx="1860272" cy="372284"/>
          </a:xfrm>
        </xdr:grpSpPr>
        <xdr:pic>
          <xdr:nvPicPr>
            <xdr:cNvPr id="2984" name="Imagen 196">
              <a:extLst>
                <a:ext uri="{FF2B5EF4-FFF2-40B4-BE49-F238E27FC236}">
                  <a16:creationId xmlns:a16="http://schemas.microsoft.com/office/drawing/2014/main" id="{5D0AC397-E177-F0E4-BF51-BEB3D09F66DF}"/>
                </a:ext>
              </a:extLst>
            </xdr:cNvPr>
            <xdr:cNvPicPr>
              <a:picLocks noChangeAspect="1"/>
            </xdr:cNvPicPr>
          </xdr:nvPicPr>
          <xdr:blipFill>
            <a:blip xmlns:r="http://schemas.openxmlformats.org/officeDocument/2006/relationships" r:embed="rId10"/>
            <a:stretch>
              <a:fillRect/>
            </a:stretch>
          </xdr:blipFill>
          <xdr:spPr>
            <a:xfrm>
              <a:off x="13327067" y="46895365"/>
              <a:ext cx="357704" cy="367200"/>
            </a:xfrm>
            <a:prstGeom prst="rect">
              <a:avLst/>
            </a:prstGeom>
          </xdr:spPr>
        </xdr:pic>
        <xdr:pic>
          <xdr:nvPicPr>
            <xdr:cNvPr id="2985" name="Imagen 197">
              <a:extLst>
                <a:ext uri="{FF2B5EF4-FFF2-40B4-BE49-F238E27FC236}">
                  <a16:creationId xmlns:a16="http://schemas.microsoft.com/office/drawing/2014/main" id="{7A036967-843B-27AA-08FA-40AA75B16364}"/>
                </a:ext>
              </a:extLst>
            </xdr:cNvPr>
            <xdr:cNvPicPr>
              <a:picLocks noChangeAspect="1"/>
            </xdr:cNvPicPr>
          </xdr:nvPicPr>
          <xdr:blipFill>
            <a:blip xmlns:r="http://schemas.openxmlformats.org/officeDocument/2006/relationships" r:embed="rId13"/>
            <a:stretch>
              <a:fillRect/>
            </a:stretch>
          </xdr:blipFill>
          <xdr:spPr>
            <a:xfrm>
              <a:off x="13831967" y="46895365"/>
              <a:ext cx="346219" cy="367200"/>
            </a:xfrm>
            <a:prstGeom prst="rect">
              <a:avLst/>
            </a:prstGeom>
          </xdr:spPr>
        </xdr:pic>
        <xdr:pic>
          <xdr:nvPicPr>
            <xdr:cNvPr id="2986" name="Imagen 199">
              <a:extLst>
                <a:ext uri="{FF2B5EF4-FFF2-40B4-BE49-F238E27FC236}">
                  <a16:creationId xmlns:a16="http://schemas.microsoft.com/office/drawing/2014/main" id="{03888999-8E2A-9C1B-CEED-07BC8CA484DA}"/>
                </a:ext>
              </a:extLst>
            </xdr:cNvPr>
            <xdr:cNvPicPr>
              <a:picLocks noChangeAspect="1"/>
            </xdr:cNvPicPr>
          </xdr:nvPicPr>
          <xdr:blipFill>
            <a:blip xmlns:r="http://schemas.openxmlformats.org/officeDocument/2006/relationships" r:embed="rId16"/>
            <a:stretch>
              <a:fillRect/>
            </a:stretch>
          </xdr:blipFill>
          <xdr:spPr>
            <a:xfrm>
              <a:off x="14328768" y="46895365"/>
              <a:ext cx="354226" cy="367200"/>
            </a:xfrm>
            <a:prstGeom prst="rect">
              <a:avLst/>
            </a:prstGeom>
          </xdr:spPr>
        </xdr:pic>
        <xdr:pic>
          <xdr:nvPicPr>
            <xdr:cNvPr id="2987" name="Imagen 200">
              <a:extLst>
                <a:ext uri="{FF2B5EF4-FFF2-40B4-BE49-F238E27FC236}">
                  <a16:creationId xmlns:a16="http://schemas.microsoft.com/office/drawing/2014/main" id="{EFB1D173-80E1-7E87-1F16-1C247FE0C496}"/>
                </a:ext>
              </a:extLst>
            </xdr:cNvPr>
            <xdr:cNvPicPr>
              <a:picLocks noChangeAspect="1"/>
            </xdr:cNvPicPr>
          </xdr:nvPicPr>
          <xdr:blipFill>
            <a:blip xmlns:r="http://schemas.openxmlformats.org/officeDocument/2006/relationships" r:embed="rId17"/>
            <a:stretch>
              <a:fillRect/>
            </a:stretch>
          </xdr:blipFill>
          <xdr:spPr>
            <a:xfrm>
              <a:off x="14839726" y="46900449"/>
              <a:ext cx="347613" cy="367200"/>
            </a:xfrm>
            <a:prstGeom prst="rect">
              <a:avLst/>
            </a:prstGeom>
          </xdr:spPr>
        </xdr:pic>
      </xdr:grpSp>
    </xdr:grpSp>
    <xdr:clientData/>
  </xdr:twoCellAnchor>
  <xdr:twoCellAnchor>
    <xdr:from>
      <xdr:col>11</xdr:col>
      <xdr:colOff>66674</xdr:colOff>
      <xdr:row>94</xdr:row>
      <xdr:rowOff>67224</xdr:rowOff>
    </xdr:from>
    <xdr:to>
      <xdr:col>15</xdr:col>
      <xdr:colOff>426052</xdr:colOff>
      <xdr:row>98</xdr:row>
      <xdr:rowOff>540224</xdr:rowOff>
    </xdr:to>
    <xdr:grpSp>
      <xdr:nvGrpSpPr>
        <xdr:cNvPr id="230" name="Grupo 229">
          <a:extLst>
            <a:ext uri="{FF2B5EF4-FFF2-40B4-BE49-F238E27FC236}">
              <a16:creationId xmlns:a16="http://schemas.microsoft.com/office/drawing/2014/main" id="{2D27123C-5E7E-289D-B447-34A626B58CFC}"/>
            </a:ext>
          </a:extLst>
        </xdr:cNvPr>
        <xdr:cNvGrpSpPr/>
      </xdr:nvGrpSpPr>
      <xdr:grpSpPr>
        <a:xfrm>
          <a:off x="16534341" y="48750557"/>
          <a:ext cx="2349044" cy="2759000"/>
          <a:chOff x="13327062" y="47870004"/>
          <a:chExt cx="2359628" cy="2559750"/>
        </a:xfrm>
      </xdr:grpSpPr>
      <xdr:grpSp>
        <xdr:nvGrpSpPr>
          <xdr:cNvPr id="209" name="Grupo 208">
            <a:extLst>
              <a:ext uri="{FF2B5EF4-FFF2-40B4-BE49-F238E27FC236}">
                <a16:creationId xmlns:a16="http://schemas.microsoft.com/office/drawing/2014/main" id="{5436A6A4-3A0B-65C0-EAFC-6A6DE4223F38}"/>
              </a:ext>
            </a:extLst>
          </xdr:cNvPr>
          <xdr:cNvGrpSpPr/>
        </xdr:nvGrpSpPr>
        <xdr:grpSpPr>
          <a:xfrm>
            <a:off x="13336590" y="47870004"/>
            <a:ext cx="1851620" cy="375138"/>
            <a:chOff x="13336590" y="47870004"/>
            <a:chExt cx="1851620" cy="375138"/>
          </a:xfrm>
        </xdr:grpSpPr>
        <xdr:pic>
          <xdr:nvPicPr>
            <xdr:cNvPr id="204" name="Imagen 203">
              <a:extLst>
                <a:ext uri="{FF2B5EF4-FFF2-40B4-BE49-F238E27FC236}">
                  <a16:creationId xmlns:a16="http://schemas.microsoft.com/office/drawing/2014/main" id="{E8F2884A-69FF-4085-899E-8DB982C2CC7A}"/>
                </a:ext>
              </a:extLst>
            </xdr:cNvPr>
            <xdr:cNvPicPr>
              <a:picLocks noChangeAspect="1"/>
            </xdr:cNvPicPr>
          </xdr:nvPicPr>
          <xdr:blipFill>
            <a:blip xmlns:r="http://schemas.openxmlformats.org/officeDocument/2006/relationships" r:embed="rId10"/>
            <a:stretch>
              <a:fillRect/>
            </a:stretch>
          </xdr:blipFill>
          <xdr:spPr>
            <a:xfrm>
              <a:off x="13336590" y="47870004"/>
              <a:ext cx="357704" cy="367200"/>
            </a:xfrm>
            <a:prstGeom prst="rect">
              <a:avLst/>
            </a:prstGeom>
          </xdr:spPr>
        </xdr:pic>
        <xdr:pic>
          <xdr:nvPicPr>
            <xdr:cNvPr id="205" name="Imagen 204">
              <a:extLst>
                <a:ext uri="{FF2B5EF4-FFF2-40B4-BE49-F238E27FC236}">
                  <a16:creationId xmlns:a16="http://schemas.microsoft.com/office/drawing/2014/main" id="{B56DCFE6-C19B-494D-9EB4-BFE7EB8D1DDD}"/>
                </a:ext>
              </a:extLst>
            </xdr:cNvPr>
            <xdr:cNvPicPr>
              <a:picLocks noChangeAspect="1"/>
            </xdr:cNvPicPr>
          </xdr:nvPicPr>
          <xdr:blipFill>
            <a:blip xmlns:r="http://schemas.openxmlformats.org/officeDocument/2006/relationships" r:embed="rId15"/>
            <a:stretch>
              <a:fillRect/>
            </a:stretch>
          </xdr:blipFill>
          <xdr:spPr>
            <a:xfrm>
              <a:off x="13840359" y="47877942"/>
              <a:ext cx="339043" cy="367200"/>
            </a:xfrm>
            <a:prstGeom prst="rect">
              <a:avLst/>
            </a:prstGeom>
          </xdr:spPr>
        </xdr:pic>
        <xdr:pic>
          <xdr:nvPicPr>
            <xdr:cNvPr id="207" name="Imagen 206">
              <a:extLst>
                <a:ext uri="{FF2B5EF4-FFF2-40B4-BE49-F238E27FC236}">
                  <a16:creationId xmlns:a16="http://schemas.microsoft.com/office/drawing/2014/main" id="{3A63E10D-161B-4C41-97E2-6084C1597BF0}"/>
                </a:ext>
              </a:extLst>
            </xdr:cNvPr>
            <xdr:cNvPicPr>
              <a:picLocks noChangeAspect="1"/>
            </xdr:cNvPicPr>
          </xdr:nvPicPr>
          <xdr:blipFill>
            <a:blip xmlns:r="http://schemas.openxmlformats.org/officeDocument/2006/relationships" r:embed="rId9"/>
            <a:stretch>
              <a:fillRect/>
            </a:stretch>
          </xdr:blipFill>
          <xdr:spPr>
            <a:xfrm>
              <a:off x="14328777" y="47877942"/>
              <a:ext cx="360106" cy="367200"/>
            </a:xfrm>
            <a:prstGeom prst="rect">
              <a:avLst/>
            </a:prstGeom>
          </xdr:spPr>
        </xdr:pic>
        <xdr:pic>
          <xdr:nvPicPr>
            <xdr:cNvPr id="208" name="Imagen 207">
              <a:extLst>
                <a:ext uri="{FF2B5EF4-FFF2-40B4-BE49-F238E27FC236}">
                  <a16:creationId xmlns:a16="http://schemas.microsoft.com/office/drawing/2014/main" id="{DA0BF5B1-B1F5-4D64-9642-139CCCC2BC75}"/>
                </a:ext>
              </a:extLst>
            </xdr:cNvPr>
            <xdr:cNvPicPr>
              <a:picLocks noChangeAspect="1"/>
            </xdr:cNvPicPr>
          </xdr:nvPicPr>
          <xdr:blipFill>
            <a:blip xmlns:r="http://schemas.openxmlformats.org/officeDocument/2006/relationships" r:embed="rId13"/>
            <a:stretch>
              <a:fillRect/>
            </a:stretch>
          </xdr:blipFill>
          <xdr:spPr>
            <a:xfrm>
              <a:off x="14843125" y="47877942"/>
              <a:ext cx="345085" cy="367200"/>
            </a:xfrm>
            <a:prstGeom prst="rect">
              <a:avLst/>
            </a:prstGeom>
          </xdr:spPr>
        </xdr:pic>
      </xdr:grpSp>
      <xdr:grpSp>
        <xdr:nvGrpSpPr>
          <xdr:cNvPr id="215" name="Grupo 214">
            <a:extLst>
              <a:ext uri="{FF2B5EF4-FFF2-40B4-BE49-F238E27FC236}">
                <a16:creationId xmlns:a16="http://schemas.microsoft.com/office/drawing/2014/main" id="{8E69DAE6-A53B-0748-1C36-7AF936F811FE}"/>
              </a:ext>
            </a:extLst>
          </xdr:cNvPr>
          <xdr:cNvGrpSpPr/>
        </xdr:nvGrpSpPr>
        <xdr:grpSpPr>
          <a:xfrm>
            <a:off x="13335000" y="48332062"/>
            <a:ext cx="2351690" cy="375138"/>
            <a:chOff x="13335000" y="48332062"/>
            <a:chExt cx="2351690" cy="375138"/>
          </a:xfrm>
        </xdr:grpSpPr>
        <xdr:pic>
          <xdr:nvPicPr>
            <xdr:cNvPr id="206" name="Imagen 205">
              <a:extLst>
                <a:ext uri="{FF2B5EF4-FFF2-40B4-BE49-F238E27FC236}">
                  <a16:creationId xmlns:a16="http://schemas.microsoft.com/office/drawing/2014/main" id="{99553C17-619B-4652-A5C5-F919A395DBDC}"/>
                </a:ext>
              </a:extLst>
            </xdr:cNvPr>
            <xdr:cNvPicPr>
              <a:picLocks noChangeAspect="1"/>
            </xdr:cNvPicPr>
          </xdr:nvPicPr>
          <xdr:blipFill>
            <a:blip xmlns:r="http://schemas.openxmlformats.org/officeDocument/2006/relationships" r:embed="rId3"/>
            <a:stretch>
              <a:fillRect/>
            </a:stretch>
          </xdr:blipFill>
          <xdr:spPr>
            <a:xfrm>
              <a:off x="14335126" y="48340000"/>
              <a:ext cx="339469" cy="367200"/>
            </a:xfrm>
            <a:prstGeom prst="rect">
              <a:avLst/>
            </a:prstGeom>
          </xdr:spPr>
        </xdr:pic>
        <xdr:pic>
          <xdr:nvPicPr>
            <xdr:cNvPr id="211" name="Imagen 210">
              <a:extLst>
                <a:ext uri="{FF2B5EF4-FFF2-40B4-BE49-F238E27FC236}">
                  <a16:creationId xmlns:a16="http://schemas.microsoft.com/office/drawing/2014/main" id="{2933B630-C8F1-7875-4E26-AA13FF0A624B}"/>
                </a:ext>
              </a:extLst>
            </xdr:cNvPr>
            <xdr:cNvPicPr>
              <a:picLocks noChangeAspect="1"/>
            </xdr:cNvPicPr>
          </xdr:nvPicPr>
          <xdr:blipFill>
            <a:blip xmlns:r="http://schemas.openxmlformats.org/officeDocument/2006/relationships" r:embed="rId10"/>
            <a:stretch>
              <a:fillRect/>
            </a:stretch>
          </xdr:blipFill>
          <xdr:spPr>
            <a:xfrm>
              <a:off x="13335000" y="48332062"/>
              <a:ext cx="357704" cy="367200"/>
            </a:xfrm>
            <a:prstGeom prst="rect">
              <a:avLst/>
            </a:prstGeom>
          </xdr:spPr>
        </xdr:pic>
        <xdr:pic>
          <xdr:nvPicPr>
            <xdr:cNvPr id="212" name="Imagen 211">
              <a:extLst>
                <a:ext uri="{FF2B5EF4-FFF2-40B4-BE49-F238E27FC236}">
                  <a16:creationId xmlns:a16="http://schemas.microsoft.com/office/drawing/2014/main" id="{4725584E-71DE-4401-333D-A2828AC34AD4}"/>
                </a:ext>
              </a:extLst>
            </xdr:cNvPr>
            <xdr:cNvPicPr>
              <a:picLocks noChangeAspect="1"/>
            </xdr:cNvPicPr>
          </xdr:nvPicPr>
          <xdr:blipFill>
            <a:blip xmlns:r="http://schemas.openxmlformats.org/officeDocument/2006/relationships" r:embed="rId15"/>
            <a:stretch>
              <a:fillRect/>
            </a:stretch>
          </xdr:blipFill>
          <xdr:spPr>
            <a:xfrm>
              <a:off x="13846707" y="48340000"/>
              <a:ext cx="339043" cy="367200"/>
            </a:xfrm>
            <a:prstGeom prst="rect">
              <a:avLst/>
            </a:prstGeom>
          </xdr:spPr>
        </xdr:pic>
        <xdr:pic>
          <xdr:nvPicPr>
            <xdr:cNvPr id="213" name="Imagen 212">
              <a:extLst>
                <a:ext uri="{FF2B5EF4-FFF2-40B4-BE49-F238E27FC236}">
                  <a16:creationId xmlns:a16="http://schemas.microsoft.com/office/drawing/2014/main" id="{3377727B-8AD6-23F9-4C88-A8793A7F7414}"/>
                </a:ext>
              </a:extLst>
            </xdr:cNvPr>
            <xdr:cNvPicPr>
              <a:picLocks noChangeAspect="1"/>
            </xdr:cNvPicPr>
          </xdr:nvPicPr>
          <xdr:blipFill>
            <a:blip xmlns:r="http://schemas.openxmlformats.org/officeDocument/2006/relationships" r:embed="rId9"/>
            <a:stretch>
              <a:fillRect/>
            </a:stretch>
          </xdr:blipFill>
          <xdr:spPr>
            <a:xfrm>
              <a:off x="14835195" y="48340000"/>
              <a:ext cx="360106" cy="367200"/>
            </a:xfrm>
            <a:prstGeom prst="rect">
              <a:avLst/>
            </a:prstGeom>
          </xdr:spPr>
        </xdr:pic>
        <xdr:pic>
          <xdr:nvPicPr>
            <xdr:cNvPr id="214" name="Imagen 213">
              <a:extLst>
                <a:ext uri="{FF2B5EF4-FFF2-40B4-BE49-F238E27FC236}">
                  <a16:creationId xmlns:a16="http://schemas.microsoft.com/office/drawing/2014/main" id="{6DBEF87A-C92F-A217-11DD-8D512D39FF7B}"/>
                </a:ext>
              </a:extLst>
            </xdr:cNvPr>
            <xdr:cNvPicPr>
              <a:picLocks noChangeAspect="1"/>
            </xdr:cNvPicPr>
          </xdr:nvPicPr>
          <xdr:blipFill>
            <a:blip xmlns:r="http://schemas.openxmlformats.org/officeDocument/2006/relationships" r:embed="rId13"/>
            <a:stretch>
              <a:fillRect/>
            </a:stretch>
          </xdr:blipFill>
          <xdr:spPr>
            <a:xfrm>
              <a:off x="15341605" y="48340000"/>
              <a:ext cx="345085" cy="367200"/>
            </a:xfrm>
            <a:prstGeom prst="rect">
              <a:avLst/>
            </a:prstGeom>
          </xdr:spPr>
        </xdr:pic>
      </xdr:grpSp>
      <xdr:grpSp>
        <xdr:nvGrpSpPr>
          <xdr:cNvPr id="221" name="Grupo 220">
            <a:extLst>
              <a:ext uri="{FF2B5EF4-FFF2-40B4-BE49-F238E27FC236}">
                <a16:creationId xmlns:a16="http://schemas.microsoft.com/office/drawing/2014/main" id="{05544E55-51B4-3389-CA4A-376D8F744574}"/>
              </a:ext>
            </a:extLst>
          </xdr:cNvPr>
          <xdr:cNvGrpSpPr/>
        </xdr:nvGrpSpPr>
        <xdr:grpSpPr>
          <a:xfrm>
            <a:off x="13335000" y="48879125"/>
            <a:ext cx="1359484" cy="375138"/>
            <a:chOff x="13335000" y="48879125"/>
            <a:chExt cx="1359484" cy="375138"/>
          </a:xfrm>
        </xdr:grpSpPr>
        <xdr:pic>
          <xdr:nvPicPr>
            <xdr:cNvPr id="217" name="Imagen 216">
              <a:extLst>
                <a:ext uri="{FF2B5EF4-FFF2-40B4-BE49-F238E27FC236}">
                  <a16:creationId xmlns:a16="http://schemas.microsoft.com/office/drawing/2014/main" id="{99B2D78E-0132-1D75-5028-1108D6F39207}"/>
                </a:ext>
              </a:extLst>
            </xdr:cNvPr>
            <xdr:cNvPicPr>
              <a:picLocks noChangeAspect="1"/>
            </xdr:cNvPicPr>
          </xdr:nvPicPr>
          <xdr:blipFill>
            <a:blip xmlns:r="http://schemas.openxmlformats.org/officeDocument/2006/relationships" r:embed="rId10"/>
            <a:stretch>
              <a:fillRect/>
            </a:stretch>
          </xdr:blipFill>
          <xdr:spPr>
            <a:xfrm>
              <a:off x="13335000" y="48879125"/>
              <a:ext cx="357704" cy="367200"/>
            </a:xfrm>
            <a:prstGeom prst="rect">
              <a:avLst/>
            </a:prstGeom>
          </xdr:spPr>
        </xdr:pic>
        <xdr:pic>
          <xdr:nvPicPr>
            <xdr:cNvPr id="219" name="Imagen 218">
              <a:extLst>
                <a:ext uri="{FF2B5EF4-FFF2-40B4-BE49-F238E27FC236}">
                  <a16:creationId xmlns:a16="http://schemas.microsoft.com/office/drawing/2014/main" id="{85CF2697-2DA7-58EA-DE77-12B0263A9CC9}"/>
                </a:ext>
              </a:extLst>
            </xdr:cNvPr>
            <xdr:cNvPicPr>
              <a:picLocks noChangeAspect="1"/>
            </xdr:cNvPicPr>
          </xdr:nvPicPr>
          <xdr:blipFill>
            <a:blip xmlns:r="http://schemas.openxmlformats.org/officeDocument/2006/relationships" r:embed="rId9"/>
            <a:stretch>
              <a:fillRect/>
            </a:stretch>
          </xdr:blipFill>
          <xdr:spPr>
            <a:xfrm>
              <a:off x="13835051" y="48887063"/>
              <a:ext cx="360106" cy="367200"/>
            </a:xfrm>
            <a:prstGeom prst="rect">
              <a:avLst/>
            </a:prstGeom>
          </xdr:spPr>
        </xdr:pic>
        <xdr:pic>
          <xdr:nvPicPr>
            <xdr:cNvPr id="220" name="Imagen 219">
              <a:extLst>
                <a:ext uri="{FF2B5EF4-FFF2-40B4-BE49-F238E27FC236}">
                  <a16:creationId xmlns:a16="http://schemas.microsoft.com/office/drawing/2014/main" id="{7EEE0549-B231-A7EA-D781-DE80F1442ABC}"/>
                </a:ext>
              </a:extLst>
            </xdr:cNvPr>
            <xdr:cNvPicPr>
              <a:picLocks noChangeAspect="1"/>
            </xdr:cNvPicPr>
          </xdr:nvPicPr>
          <xdr:blipFill>
            <a:blip xmlns:r="http://schemas.openxmlformats.org/officeDocument/2006/relationships" r:embed="rId13"/>
            <a:stretch>
              <a:fillRect/>
            </a:stretch>
          </xdr:blipFill>
          <xdr:spPr>
            <a:xfrm>
              <a:off x="14349399" y="48887063"/>
              <a:ext cx="345085" cy="367200"/>
            </a:xfrm>
            <a:prstGeom prst="rect">
              <a:avLst/>
            </a:prstGeom>
          </xdr:spPr>
        </xdr:pic>
      </xdr:grpSp>
      <xdr:grpSp>
        <xdr:nvGrpSpPr>
          <xdr:cNvPr id="222" name="Grupo 221">
            <a:extLst>
              <a:ext uri="{FF2B5EF4-FFF2-40B4-BE49-F238E27FC236}">
                <a16:creationId xmlns:a16="http://schemas.microsoft.com/office/drawing/2014/main" id="{5B37CFC5-CA63-4FFD-8EBC-FF4B0E882484}"/>
              </a:ext>
            </a:extLst>
          </xdr:cNvPr>
          <xdr:cNvGrpSpPr/>
        </xdr:nvGrpSpPr>
        <xdr:grpSpPr>
          <a:xfrm>
            <a:off x="13335000" y="49450160"/>
            <a:ext cx="1359484" cy="375141"/>
            <a:chOff x="13335000" y="48942158"/>
            <a:chExt cx="1359484" cy="375141"/>
          </a:xfrm>
        </xdr:grpSpPr>
        <xdr:pic>
          <xdr:nvPicPr>
            <xdr:cNvPr id="223" name="Imagen 222">
              <a:extLst>
                <a:ext uri="{FF2B5EF4-FFF2-40B4-BE49-F238E27FC236}">
                  <a16:creationId xmlns:a16="http://schemas.microsoft.com/office/drawing/2014/main" id="{2174FF41-5240-30AE-2AA7-9E962B70F011}"/>
                </a:ext>
              </a:extLst>
            </xdr:cNvPr>
            <xdr:cNvPicPr>
              <a:picLocks noChangeAspect="1"/>
            </xdr:cNvPicPr>
          </xdr:nvPicPr>
          <xdr:blipFill>
            <a:blip xmlns:r="http://schemas.openxmlformats.org/officeDocument/2006/relationships" r:embed="rId10"/>
            <a:stretch>
              <a:fillRect/>
            </a:stretch>
          </xdr:blipFill>
          <xdr:spPr>
            <a:xfrm>
              <a:off x="13335000" y="48942158"/>
              <a:ext cx="357704" cy="367200"/>
            </a:xfrm>
            <a:prstGeom prst="rect">
              <a:avLst/>
            </a:prstGeom>
          </xdr:spPr>
        </xdr:pic>
        <xdr:pic>
          <xdr:nvPicPr>
            <xdr:cNvPr id="224" name="Imagen 223">
              <a:extLst>
                <a:ext uri="{FF2B5EF4-FFF2-40B4-BE49-F238E27FC236}">
                  <a16:creationId xmlns:a16="http://schemas.microsoft.com/office/drawing/2014/main" id="{A2CA9442-E864-7B5C-FDB0-93131C415D65}"/>
                </a:ext>
              </a:extLst>
            </xdr:cNvPr>
            <xdr:cNvPicPr>
              <a:picLocks noChangeAspect="1"/>
            </xdr:cNvPicPr>
          </xdr:nvPicPr>
          <xdr:blipFill>
            <a:blip xmlns:r="http://schemas.openxmlformats.org/officeDocument/2006/relationships" r:embed="rId9"/>
            <a:stretch>
              <a:fillRect/>
            </a:stretch>
          </xdr:blipFill>
          <xdr:spPr>
            <a:xfrm>
              <a:off x="13835051" y="48950099"/>
              <a:ext cx="360106" cy="367200"/>
            </a:xfrm>
            <a:prstGeom prst="rect">
              <a:avLst/>
            </a:prstGeom>
          </xdr:spPr>
        </xdr:pic>
        <xdr:pic>
          <xdr:nvPicPr>
            <xdr:cNvPr id="225" name="Imagen 224">
              <a:extLst>
                <a:ext uri="{FF2B5EF4-FFF2-40B4-BE49-F238E27FC236}">
                  <a16:creationId xmlns:a16="http://schemas.microsoft.com/office/drawing/2014/main" id="{FE5D1D84-DDE5-1CD2-7BAE-5EC8D8A02991}"/>
                </a:ext>
              </a:extLst>
            </xdr:cNvPr>
            <xdr:cNvPicPr>
              <a:picLocks noChangeAspect="1"/>
            </xdr:cNvPicPr>
          </xdr:nvPicPr>
          <xdr:blipFill>
            <a:blip xmlns:r="http://schemas.openxmlformats.org/officeDocument/2006/relationships" r:embed="rId13"/>
            <a:stretch>
              <a:fillRect/>
            </a:stretch>
          </xdr:blipFill>
          <xdr:spPr>
            <a:xfrm>
              <a:off x="14349399" y="48950099"/>
              <a:ext cx="345085" cy="367200"/>
            </a:xfrm>
            <a:prstGeom prst="rect">
              <a:avLst/>
            </a:prstGeom>
          </xdr:spPr>
        </xdr:pic>
      </xdr:grpSp>
      <xdr:grpSp>
        <xdr:nvGrpSpPr>
          <xdr:cNvPr id="226" name="Grupo 225">
            <a:extLst>
              <a:ext uri="{FF2B5EF4-FFF2-40B4-BE49-F238E27FC236}">
                <a16:creationId xmlns:a16="http://schemas.microsoft.com/office/drawing/2014/main" id="{3625AB56-2311-4F3A-A7E1-4DF9B607CA95}"/>
              </a:ext>
            </a:extLst>
          </xdr:cNvPr>
          <xdr:cNvGrpSpPr/>
        </xdr:nvGrpSpPr>
        <xdr:grpSpPr>
          <a:xfrm>
            <a:off x="13327062" y="50054614"/>
            <a:ext cx="1359484" cy="375140"/>
            <a:chOff x="13335000" y="49030677"/>
            <a:chExt cx="1359484" cy="375140"/>
          </a:xfrm>
        </xdr:grpSpPr>
        <xdr:pic>
          <xdr:nvPicPr>
            <xdr:cNvPr id="227" name="Imagen 226">
              <a:extLst>
                <a:ext uri="{FF2B5EF4-FFF2-40B4-BE49-F238E27FC236}">
                  <a16:creationId xmlns:a16="http://schemas.microsoft.com/office/drawing/2014/main" id="{C1FAF018-6D57-D93D-A499-84B14B046A44}"/>
                </a:ext>
              </a:extLst>
            </xdr:cNvPr>
            <xdr:cNvPicPr>
              <a:picLocks noChangeAspect="1"/>
            </xdr:cNvPicPr>
          </xdr:nvPicPr>
          <xdr:blipFill>
            <a:blip xmlns:r="http://schemas.openxmlformats.org/officeDocument/2006/relationships" r:embed="rId10"/>
            <a:stretch>
              <a:fillRect/>
            </a:stretch>
          </xdr:blipFill>
          <xdr:spPr>
            <a:xfrm>
              <a:off x="13335000" y="49030677"/>
              <a:ext cx="357704" cy="367200"/>
            </a:xfrm>
            <a:prstGeom prst="rect">
              <a:avLst/>
            </a:prstGeom>
          </xdr:spPr>
        </xdr:pic>
        <xdr:pic>
          <xdr:nvPicPr>
            <xdr:cNvPr id="228" name="Imagen 227">
              <a:extLst>
                <a:ext uri="{FF2B5EF4-FFF2-40B4-BE49-F238E27FC236}">
                  <a16:creationId xmlns:a16="http://schemas.microsoft.com/office/drawing/2014/main" id="{608A5F7A-1AC1-41E1-0DD0-566854115FA3}"/>
                </a:ext>
              </a:extLst>
            </xdr:cNvPr>
            <xdr:cNvPicPr>
              <a:picLocks noChangeAspect="1"/>
            </xdr:cNvPicPr>
          </xdr:nvPicPr>
          <xdr:blipFill>
            <a:blip xmlns:r="http://schemas.openxmlformats.org/officeDocument/2006/relationships" r:embed="rId9"/>
            <a:stretch>
              <a:fillRect/>
            </a:stretch>
          </xdr:blipFill>
          <xdr:spPr>
            <a:xfrm>
              <a:off x="13835051" y="49038617"/>
              <a:ext cx="360106" cy="367200"/>
            </a:xfrm>
            <a:prstGeom prst="rect">
              <a:avLst/>
            </a:prstGeom>
          </xdr:spPr>
        </xdr:pic>
        <xdr:pic>
          <xdr:nvPicPr>
            <xdr:cNvPr id="229" name="Imagen 228">
              <a:extLst>
                <a:ext uri="{FF2B5EF4-FFF2-40B4-BE49-F238E27FC236}">
                  <a16:creationId xmlns:a16="http://schemas.microsoft.com/office/drawing/2014/main" id="{9C9CE5A1-559C-89E7-175F-DA4BA3E2E523}"/>
                </a:ext>
              </a:extLst>
            </xdr:cNvPr>
            <xdr:cNvPicPr>
              <a:picLocks noChangeAspect="1"/>
            </xdr:cNvPicPr>
          </xdr:nvPicPr>
          <xdr:blipFill>
            <a:blip xmlns:r="http://schemas.openxmlformats.org/officeDocument/2006/relationships" r:embed="rId13"/>
            <a:stretch>
              <a:fillRect/>
            </a:stretch>
          </xdr:blipFill>
          <xdr:spPr>
            <a:xfrm>
              <a:off x="14349399" y="49038617"/>
              <a:ext cx="345085" cy="367200"/>
            </a:xfrm>
            <a:prstGeom prst="rect">
              <a:avLst/>
            </a:prstGeom>
          </xdr:spPr>
        </xdr:pic>
      </xdr:grpSp>
    </xdr:grpSp>
    <xdr:clientData/>
  </xdr:twoCellAnchor>
  <xdr:twoCellAnchor editAs="oneCell">
    <xdr:from>
      <xdr:col>12</xdr:col>
      <xdr:colOff>111123</xdr:colOff>
      <xdr:row>103</xdr:row>
      <xdr:rowOff>62441</xdr:rowOff>
    </xdr:from>
    <xdr:to>
      <xdr:col>12</xdr:col>
      <xdr:colOff>447417</xdr:colOff>
      <xdr:row>103</xdr:row>
      <xdr:rowOff>426466</xdr:rowOff>
    </xdr:to>
    <xdr:pic>
      <xdr:nvPicPr>
        <xdr:cNvPr id="247" name="Imagen 246">
          <a:extLst>
            <a:ext uri="{FF2B5EF4-FFF2-40B4-BE49-F238E27FC236}">
              <a16:creationId xmlns:a16="http://schemas.microsoft.com/office/drawing/2014/main" id="{9CD4EBF5-7192-45CC-A84D-41200F741C20}"/>
            </a:ext>
          </a:extLst>
        </xdr:cNvPr>
        <xdr:cNvPicPr>
          <a:picLocks noChangeAspect="1"/>
        </xdr:cNvPicPr>
      </xdr:nvPicPr>
      <xdr:blipFill>
        <a:blip xmlns:r="http://schemas.openxmlformats.org/officeDocument/2006/relationships" r:embed="rId3"/>
        <a:stretch>
          <a:fillRect/>
        </a:stretch>
      </xdr:blipFill>
      <xdr:spPr>
        <a:xfrm>
          <a:off x="13874748" y="52434066"/>
          <a:ext cx="339469" cy="367200"/>
        </a:xfrm>
        <a:prstGeom prst="rect">
          <a:avLst/>
        </a:prstGeom>
      </xdr:spPr>
    </xdr:pic>
    <xdr:clientData/>
  </xdr:twoCellAnchor>
  <xdr:twoCellAnchor editAs="oneCell">
    <xdr:from>
      <xdr:col>13</xdr:col>
      <xdr:colOff>86782</xdr:colOff>
      <xdr:row>103</xdr:row>
      <xdr:rowOff>75669</xdr:rowOff>
    </xdr:from>
    <xdr:to>
      <xdr:col>13</xdr:col>
      <xdr:colOff>436531</xdr:colOff>
      <xdr:row>103</xdr:row>
      <xdr:rowOff>446044</xdr:rowOff>
    </xdr:to>
    <xdr:pic>
      <xdr:nvPicPr>
        <xdr:cNvPr id="248" name="Imagen 247">
          <a:extLst>
            <a:ext uri="{FF2B5EF4-FFF2-40B4-BE49-F238E27FC236}">
              <a16:creationId xmlns:a16="http://schemas.microsoft.com/office/drawing/2014/main" id="{4D448C31-4DB7-4605-87A3-1B5A62E328CD}"/>
            </a:ext>
          </a:extLst>
        </xdr:cNvPr>
        <xdr:cNvPicPr>
          <a:picLocks noChangeAspect="1"/>
        </xdr:cNvPicPr>
      </xdr:nvPicPr>
      <xdr:blipFill>
        <a:blip xmlns:r="http://schemas.openxmlformats.org/officeDocument/2006/relationships" r:embed="rId4"/>
        <a:stretch>
          <a:fillRect/>
        </a:stretch>
      </xdr:blipFill>
      <xdr:spPr>
        <a:xfrm>
          <a:off x="14350470" y="52447294"/>
          <a:ext cx="349749" cy="367200"/>
        </a:xfrm>
        <a:prstGeom prst="rect">
          <a:avLst/>
        </a:prstGeom>
      </xdr:spPr>
    </xdr:pic>
    <xdr:clientData/>
  </xdr:twoCellAnchor>
  <xdr:twoCellAnchor>
    <xdr:from>
      <xdr:col>11</xdr:col>
      <xdr:colOff>80962</xdr:colOff>
      <xdr:row>103</xdr:row>
      <xdr:rowOff>71701</xdr:rowOff>
    </xdr:from>
    <xdr:to>
      <xdr:col>13</xdr:col>
      <xdr:colOff>413555</xdr:colOff>
      <xdr:row>105</xdr:row>
      <xdr:rowOff>446575</xdr:rowOff>
    </xdr:to>
    <xdr:grpSp>
      <xdr:nvGrpSpPr>
        <xdr:cNvPr id="261" name="Grupo 260">
          <a:extLst>
            <a:ext uri="{FF2B5EF4-FFF2-40B4-BE49-F238E27FC236}">
              <a16:creationId xmlns:a16="http://schemas.microsoft.com/office/drawing/2014/main" id="{83F3D880-D816-4D14-0B11-D21043D643E4}"/>
            </a:ext>
          </a:extLst>
        </xdr:cNvPr>
        <xdr:cNvGrpSpPr/>
      </xdr:nvGrpSpPr>
      <xdr:grpSpPr>
        <a:xfrm>
          <a:off x="16548629" y="53708034"/>
          <a:ext cx="1327426" cy="1390874"/>
          <a:chOff x="13310129" y="52430979"/>
          <a:chExt cx="1334482" cy="1390874"/>
        </a:xfrm>
      </xdr:grpSpPr>
      <xdr:grpSp>
        <xdr:nvGrpSpPr>
          <xdr:cNvPr id="255" name="Grupo 254">
            <a:extLst>
              <a:ext uri="{FF2B5EF4-FFF2-40B4-BE49-F238E27FC236}">
                <a16:creationId xmlns:a16="http://schemas.microsoft.com/office/drawing/2014/main" id="{7293D9A6-EB11-5E83-5829-B6D493FD3E22}"/>
              </a:ext>
            </a:extLst>
          </xdr:cNvPr>
          <xdr:cNvGrpSpPr/>
        </xdr:nvGrpSpPr>
        <xdr:grpSpPr>
          <a:xfrm>
            <a:off x="13313832" y="52430979"/>
            <a:ext cx="1329942" cy="367200"/>
            <a:chOff x="13348228" y="52443326"/>
            <a:chExt cx="1328178" cy="367200"/>
          </a:xfrm>
        </xdr:grpSpPr>
        <xdr:pic>
          <xdr:nvPicPr>
            <xdr:cNvPr id="250" name="Imagen 249">
              <a:extLst>
                <a:ext uri="{FF2B5EF4-FFF2-40B4-BE49-F238E27FC236}">
                  <a16:creationId xmlns:a16="http://schemas.microsoft.com/office/drawing/2014/main" id="{944BA159-F94F-4984-A84A-EBCE6F7D9F4E}"/>
                </a:ext>
              </a:extLst>
            </xdr:cNvPr>
            <xdr:cNvPicPr>
              <a:picLocks noChangeAspect="1"/>
            </xdr:cNvPicPr>
          </xdr:nvPicPr>
          <xdr:blipFill>
            <a:blip xmlns:r="http://schemas.openxmlformats.org/officeDocument/2006/relationships" r:embed="rId6"/>
            <a:stretch>
              <a:fillRect/>
            </a:stretch>
          </xdr:blipFill>
          <xdr:spPr>
            <a:xfrm>
              <a:off x="13348228" y="52443326"/>
              <a:ext cx="343564" cy="367200"/>
            </a:xfrm>
            <a:prstGeom prst="rect">
              <a:avLst/>
            </a:prstGeom>
          </xdr:spPr>
        </xdr:pic>
        <xdr:pic>
          <xdr:nvPicPr>
            <xdr:cNvPr id="251" name="Imagen 250">
              <a:extLst>
                <a:ext uri="{FF2B5EF4-FFF2-40B4-BE49-F238E27FC236}">
                  <a16:creationId xmlns:a16="http://schemas.microsoft.com/office/drawing/2014/main" id="{952B0EB9-71F1-117D-EC22-3FF3D0EAD242}"/>
                </a:ext>
              </a:extLst>
            </xdr:cNvPr>
            <xdr:cNvPicPr>
              <a:picLocks noChangeAspect="1"/>
            </xdr:cNvPicPr>
          </xdr:nvPicPr>
          <xdr:blipFill>
            <a:blip xmlns:r="http://schemas.openxmlformats.org/officeDocument/2006/relationships" r:embed="rId3"/>
            <a:stretch>
              <a:fillRect/>
            </a:stretch>
          </xdr:blipFill>
          <xdr:spPr>
            <a:xfrm>
              <a:off x="13835059" y="52443326"/>
              <a:ext cx="339469" cy="367200"/>
            </a:xfrm>
            <a:prstGeom prst="rect">
              <a:avLst/>
            </a:prstGeom>
          </xdr:spPr>
        </xdr:pic>
        <xdr:pic>
          <xdr:nvPicPr>
            <xdr:cNvPr id="252" name="Imagen 251">
              <a:extLst>
                <a:ext uri="{FF2B5EF4-FFF2-40B4-BE49-F238E27FC236}">
                  <a16:creationId xmlns:a16="http://schemas.microsoft.com/office/drawing/2014/main" id="{BFEA049A-A5C3-561D-9558-96B94B673AFD}"/>
                </a:ext>
              </a:extLst>
            </xdr:cNvPr>
            <xdr:cNvPicPr>
              <a:picLocks noChangeAspect="1"/>
            </xdr:cNvPicPr>
          </xdr:nvPicPr>
          <xdr:blipFill>
            <a:blip xmlns:r="http://schemas.openxmlformats.org/officeDocument/2006/relationships" r:embed="rId4"/>
            <a:stretch>
              <a:fillRect/>
            </a:stretch>
          </xdr:blipFill>
          <xdr:spPr>
            <a:xfrm>
              <a:off x="14326657" y="52443326"/>
              <a:ext cx="349749" cy="367200"/>
            </a:xfrm>
            <a:prstGeom prst="rect">
              <a:avLst/>
            </a:prstGeom>
          </xdr:spPr>
        </xdr:pic>
      </xdr:grpSp>
      <xdr:grpSp>
        <xdr:nvGrpSpPr>
          <xdr:cNvPr id="256" name="Grupo 255">
            <a:extLst>
              <a:ext uri="{FF2B5EF4-FFF2-40B4-BE49-F238E27FC236}">
                <a16:creationId xmlns:a16="http://schemas.microsoft.com/office/drawing/2014/main" id="{DB9D8355-343E-AD50-A548-D93B4306175D}"/>
              </a:ext>
            </a:extLst>
          </xdr:cNvPr>
          <xdr:cNvGrpSpPr/>
        </xdr:nvGrpSpPr>
        <xdr:grpSpPr>
          <a:xfrm>
            <a:off x="13310129" y="52946655"/>
            <a:ext cx="1334482" cy="367200"/>
            <a:chOff x="13336587" y="52959002"/>
            <a:chExt cx="1332718" cy="367200"/>
          </a:xfrm>
        </xdr:grpSpPr>
        <xdr:pic>
          <xdr:nvPicPr>
            <xdr:cNvPr id="249" name="Imagen 248">
              <a:extLst>
                <a:ext uri="{FF2B5EF4-FFF2-40B4-BE49-F238E27FC236}">
                  <a16:creationId xmlns:a16="http://schemas.microsoft.com/office/drawing/2014/main" id="{8776BA09-7E14-44AD-87CD-57B7B90C6487}"/>
                </a:ext>
              </a:extLst>
            </xdr:cNvPr>
            <xdr:cNvPicPr>
              <a:picLocks noChangeAspect="1"/>
            </xdr:cNvPicPr>
          </xdr:nvPicPr>
          <xdr:blipFill>
            <a:blip xmlns:r="http://schemas.openxmlformats.org/officeDocument/2006/relationships" r:embed="rId10"/>
            <a:stretch>
              <a:fillRect/>
            </a:stretch>
          </xdr:blipFill>
          <xdr:spPr>
            <a:xfrm>
              <a:off x="13336587" y="52959002"/>
              <a:ext cx="357704" cy="367200"/>
            </a:xfrm>
            <a:prstGeom prst="rect">
              <a:avLst/>
            </a:prstGeom>
          </xdr:spPr>
        </xdr:pic>
        <xdr:pic>
          <xdr:nvPicPr>
            <xdr:cNvPr id="253" name="Imagen 252">
              <a:extLst>
                <a:ext uri="{FF2B5EF4-FFF2-40B4-BE49-F238E27FC236}">
                  <a16:creationId xmlns:a16="http://schemas.microsoft.com/office/drawing/2014/main" id="{49074194-9978-40BD-8030-9D487C54F3A2}"/>
                </a:ext>
              </a:extLst>
            </xdr:cNvPr>
            <xdr:cNvPicPr>
              <a:picLocks noChangeAspect="1"/>
            </xdr:cNvPicPr>
          </xdr:nvPicPr>
          <xdr:blipFill>
            <a:blip xmlns:r="http://schemas.openxmlformats.org/officeDocument/2006/relationships" r:embed="rId6"/>
            <a:stretch>
              <a:fillRect/>
            </a:stretch>
          </xdr:blipFill>
          <xdr:spPr>
            <a:xfrm>
              <a:off x="13843005" y="52959002"/>
              <a:ext cx="343564" cy="367200"/>
            </a:xfrm>
            <a:prstGeom prst="rect">
              <a:avLst/>
            </a:prstGeom>
          </xdr:spPr>
        </xdr:pic>
        <xdr:pic>
          <xdr:nvPicPr>
            <xdr:cNvPr id="254" name="Imagen 253">
              <a:extLst>
                <a:ext uri="{FF2B5EF4-FFF2-40B4-BE49-F238E27FC236}">
                  <a16:creationId xmlns:a16="http://schemas.microsoft.com/office/drawing/2014/main" id="{B986C05B-C029-479A-A603-A4E1FC0D339D}"/>
                </a:ext>
              </a:extLst>
            </xdr:cNvPr>
            <xdr:cNvPicPr>
              <a:picLocks noChangeAspect="1"/>
            </xdr:cNvPicPr>
          </xdr:nvPicPr>
          <xdr:blipFill>
            <a:blip xmlns:r="http://schemas.openxmlformats.org/officeDocument/2006/relationships" r:embed="rId3"/>
            <a:stretch>
              <a:fillRect/>
            </a:stretch>
          </xdr:blipFill>
          <xdr:spPr>
            <a:xfrm>
              <a:off x="14329836" y="52959002"/>
              <a:ext cx="339469" cy="367200"/>
            </a:xfrm>
            <a:prstGeom prst="rect">
              <a:avLst/>
            </a:prstGeom>
          </xdr:spPr>
        </xdr:pic>
      </xdr:grpSp>
      <xdr:grpSp>
        <xdr:nvGrpSpPr>
          <xdr:cNvPr id="257" name="Grupo 256">
            <a:extLst>
              <a:ext uri="{FF2B5EF4-FFF2-40B4-BE49-F238E27FC236}">
                <a16:creationId xmlns:a16="http://schemas.microsoft.com/office/drawing/2014/main" id="{7915A2B4-811F-4B5E-BE76-D24FB5A1419C}"/>
              </a:ext>
            </a:extLst>
          </xdr:cNvPr>
          <xdr:cNvGrpSpPr/>
        </xdr:nvGrpSpPr>
        <xdr:grpSpPr>
          <a:xfrm>
            <a:off x="13322834" y="53454653"/>
            <a:ext cx="827182" cy="367200"/>
            <a:chOff x="13843005" y="52959002"/>
            <a:chExt cx="826300" cy="367200"/>
          </a:xfrm>
        </xdr:grpSpPr>
        <xdr:pic>
          <xdr:nvPicPr>
            <xdr:cNvPr id="259" name="Imagen 258">
              <a:extLst>
                <a:ext uri="{FF2B5EF4-FFF2-40B4-BE49-F238E27FC236}">
                  <a16:creationId xmlns:a16="http://schemas.microsoft.com/office/drawing/2014/main" id="{A5609A5E-F6D5-57BE-E6F1-1CB896467810}"/>
                </a:ext>
              </a:extLst>
            </xdr:cNvPr>
            <xdr:cNvPicPr>
              <a:picLocks noChangeAspect="1"/>
            </xdr:cNvPicPr>
          </xdr:nvPicPr>
          <xdr:blipFill>
            <a:blip xmlns:r="http://schemas.openxmlformats.org/officeDocument/2006/relationships" r:embed="rId6"/>
            <a:stretch>
              <a:fillRect/>
            </a:stretch>
          </xdr:blipFill>
          <xdr:spPr>
            <a:xfrm>
              <a:off x="13843005" y="52959002"/>
              <a:ext cx="343564" cy="367200"/>
            </a:xfrm>
            <a:prstGeom prst="rect">
              <a:avLst/>
            </a:prstGeom>
          </xdr:spPr>
        </xdr:pic>
        <xdr:pic>
          <xdr:nvPicPr>
            <xdr:cNvPr id="260" name="Imagen 259">
              <a:extLst>
                <a:ext uri="{FF2B5EF4-FFF2-40B4-BE49-F238E27FC236}">
                  <a16:creationId xmlns:a16="http://schemas.microsoft.com/office/drawing/2014/main" id="{6E02070C-6DCE-6306-D19C-AC5D9F95C51E}"/>
                </a:ext>
              </a:extLst>
            </xdr:cNvPr>
            <xdr:cNvPicPr>
              <a:picLocks noChangeAspect="1"/>
            </xdr:cNvPicPr>
          </xdr:nvPicPr>
          <xdr:blipFill>
            <a:blip xmlns:r="http://schemas.openxmlformats.org/officeDocument/2006/relationships" r:embed="rId3"/>
            <a:stretch>
              <a:fillRect/>
            </a:stretch>
          </xdr:blipFill>
          <xdr:spPr>
            <a:xfrm>
              <a:off x="14329836" y="52959002"/>
              <a:ext cx="339469" cy="367200"/>
            </a:xfrm>
            <a:prstGeom prst="rect">
              <a:avLst/>
            </a:prstGeom>
          </xdr:spPr>
        </xdr:pic>
      </xdr:grpSp>
    </xdr:grpSp>
    <xdr:clientData/>
  </xdr:twoCellAnchor>
  <xdr:twoCellAnchor>
    <xdr:from>
      <xdr:col>11</xdr:col>
      <xdr:colOff>56448</xdr:colOff>
      <xdr:row>107</xdr:row>
      <xdr:rowOff>64206</xdr:rowOff>
    </xdr:from>
    <xdr:to>
      <xdr:col>13</xdr:col>
      <xdr:colOff>420298</xdr:colOff>
      <xdr:row>116</xdr:row>
      <xdr:rowOff>516223</xdr:rowOff>
    </xdr:to>
    <xdr:grpSp>
      <xdr:nvGrpSpPr>
        <xdr:cNvPr id="280" name="Grupo 279">
          <a:extLst>
            <a:ext uri="{FF2B5EF4-FFF2-40B4-BE49-F238E27FC236}">
              <a16:creationId xmlns:a16="http://schemas.microsoft.com/office/drawing/2014/main" id="{ACF1B339-8460-7940-777D-6182882F36AC}"/>
            </a:ext>
          </a:extLst>
        </xdr:cNvPr>
        <xdr:cNvGrpSpPr/>
      </xdr:nvGrpSpPr>
      <xdr:grpSpPr>
        <a:xfrm>
          <a:off x="16524115" y="55859539"/>
          <a:ext cx="1358683" cy="5151017"/>
          <a:chOff x="13285615" y="55477838"/>
          <a:chExt cx="1365739" cy="5019239"/>
        </a:xfrm>
      </xdr:grpSpPr>
      <xdr:grpSp>
        <xdr:nvGrpSpPr>
          <xdr:cNvPr id="270" name="Grupo 269">
            <a:extLst>
              <a:ext uri="{FF2B5EF4-FFF2-40B4-BE49-F238E27FC236}">
                <a16:creationId xmlns:a16="http://schemas.microsoft.com/office/drawing/2014/main" id="{44184EF3-E056-422B-695B-1CCDB4E797DC}"/>
              </a:ext>
            </a:extLst>
          </xdr:cNvPr>
          <xdr:cNvGrpSpPr/>
        </xdr:nvGrpSpPr>
        <xdr:grpSpPr>
          <a:xfrm>
            <a:off x="13299727" y="55477838"/>
            <a:ext cx="843627" cy="2352892"/>
            <a:chOff x="13299727" y="55477838"/>
            <a:chExt cx="843627" cy="2352892"/>
          </a:xfrm>
        </xdr:grpSpPr>
        <xdr:pic>
          <xdr:nvPicPr>
            <xdr:cNvPr id="263" name="Imagen 262">
              <a:extLst>
                <a:ext uri="{FF2B5EF4-FFF2-40B4-BE49-F238E27FC236}">
                  <a16:creationId xmlns:a16="http://schemas.microsoft.com/office/drawing/2014/main" id="{05CD9082-0505-4C7F-99B5-9BD22F00BD43}"/>
                </a:ext>
              </a:extLst>
            </xdr:cNvPr>
            <xdr:cNvPicPr>
              <a:picLocks noChangeAspect="1"/>
            </xdr:cNvPicPr>
          </xdr:nvPicPr>
          <xdr:blipFill>
            <a:blip xmlns:r="http://schemas.openxmlformats.org/officeDocument/2006/relationships" r:embed="rId3"/>
            <a:stretch>
              <a:fillRect/>
            </a:stretch>
          </xdr:blipFill>
          <xdr:spPr>
            <a:xfrm>
              <a:off x="13313839" y="55477838"/>
              <a:ext cx="339831" cy="367200"/>
            </a:xfrm>
            <a:prstGeom prst="rect">
              <a:avLst/>
            </a:prstGeom>
          </xdr:spPr>
        </xdr:pic>
        <xdr:pic>
          <xdr:nvPicPr>
            <xdr:cNvPr id="264" name="Imagen 263">
              <a:extLst>
                <a:ext uri="{FF2B5EF4-FFF2-40B4-BE49-F238E27FC236}">
                  <a16:creationId xmlns:a16="http://schemas.microsoft.com/office/drawing/2014/main" id="{90C2CFF1-423E-41FE-A5AD-C3ED2255359E}"/>
                </a:ext>
              </a:extLst>
            </xdr:cNvPr>
            <xdr:cNvPicPr>
              <a:picLocks noChangeAspect="1"/>
            </xdr:cNvPicPr>
          </xdr:nvPicPr>
          <xdr:blipFill>
            <a:blip xmlns:r="http://schemas.openxmlformats.org/officeDocument/2006/relationships" r:embed="rId3"/>
            <a:stretch>
              <a:fillRect/>
            </a:stretch>
          </xdr:blipFill>
          <xdr:spPr>
            <a:xfrm>
              <a:off x="13306783" y="55978780"/>
              <a:ext cx="339831" cy="367200"/>
            </a:xfrm>
            <a:prstGeom prst="rect">
              <a:avLst/>
            </a:prstGeom>
          </xdr:spPr>
        </xdr:pic>
        <xdr:pic>
          <xdr:nvPicPr>
            <xdr:cNvPr id="265" name="Imagen 264">
              <a:extLst>
                <a:ext uri="{FF2B5EF4-FFF2-40B4-BE49-F238E27FC236}">
                  <a16:creationId xmlns:a16="http://schemas.microsoft.com/office/drawing/2014/main" id="{5CD1CE73-7294-4A31-A7B2-97E31092A8CF}"/>
                </a:ext>
              </a:extLst>
            </xdr:cNvPr>
            <xdr:cNvPicPr>
              <a:picLocks noChangeAspect="1"/>
            </xdr:cNvPicPr>
          </xdr:nvPicPr>
          <xdr:blipFill>
            <a:blip xmlns:r="http://schemas.openxmlformats.org/officeDocument/2006/relationships" r:embed="rId3"/>
            <a:stretch>
              <a:fillRect/>
            </a:stretch>
          </xdr:blipFill>
          <xdr:spPr>
            <a:xfrm>
              <a:off x="13306783" y="56467161"/>
              <a:ext cx="339831" cy="367200"/>
            </a:xfrm>
            <a:prstGeom prst="rect">
              <a:avLst/>
            </a:prstGeom>
          </xdr:spPr>
        </xdr:pic>
        <xdr:grpSp>
          <xdr:nvGrpSpPr>
            <xdr:cNvPr id="268" name="Grupo 267">
              <a:extLst>
                <a:ext uri="{FF2B5EF4-FFF2-40B4-BE49-F238E27FC236}">
                  <a16:creationId xmlns:a16="http://schemas.microsoft.com/office/drawing/2014/main" id="{1AC45BF3-0AD0-62B3-05A9-5BF38BD2AA55}"/>
                </a:ext>
              </a:extLst>
            </xdr:cNvPr>
            <xdr:cNvGrpSpPr/>
          </xdr:nvGrpSpPr>
          <xdr:grpSpPr>
            <a:xfrm>
              <a:off x="13306783" y="56975164"/>
              <a:ext cx="836571" cy="367200"/>
              <a:chOff x="13306783" y="56975164"/>
              <a:chExt cx="836571" cy="367200"/>
            </a:xfrm>
          </xdr:grpSpPr>
          <xdr:pic>
            <xdr:nvPicPr>
              <xdr:cNvPr id="266" name="Imagen 265">
                <a:extLst>
                  <a:ext uri="{FF2B5EF4-FFF2-40B4-BE49-F238E27FC236}">
                    <a16:creationId xmlns:a16="http://schemas.microsoft.com/office/drawing/2014/main" id="{F8041B80-1E51-42A4-8F1B-4B42BE4BCB9D}"/>
                  </a:ext>
                </a:extLst>
              </xdr:cNvPr>
              <xdr:cNvPicPr>
                <a:picLocks noChangeAspect="1"/>
              </xdr:cNvPicPr>
            </xdr:nvPicPr>
            <xdr:blipFill>
              <a:blip xmlns:r="http://schemas.openxmlformats.org/officeDocument/2006/relationships" r:embed="rId3"/>
              <a:stretch>
                <a:fillRect/>
              </a:stretch>
            </xdr:blipFill>
            <xdr:spPr>
              <a:xfrm>
                <a:off x="13306783" y="56975164"/>
                <a:ext cx="339831" cy="367200"/>
              </a:xfrm>
              <a:prstGeom prst="rect">
                <a:avLst/>
              </a:prstGeom>
            </xdr:spPr>
          </xdr:pic>
          <xdr:pic>
            <xdr:nvPicPr>
              <xdr:cNvPr id="267" name="Imagen 266">
                <a:extLst>
                  <a:ext uri="{FF2B5EF4-FFF2-40B4-BE49-F238E27FC236}">
                    <a16:creationId xmlns:a16="http://schemas.microsoft.com/office/drawing/2014/main" id="{B5297764-F854-4C1F-B516-8506DE29E4F9}"/>
                  </a:ext>
                </a:extLst>
              </xdr:cNvPr>
              <xdr:cNvPicPr>
                <a:picLocks noChangeAspect="1"/>
              </xdr:cNvPicPr>
            </xdr:nvPicPr>
            <xdr:blipFill>
              <a:blip xmlns:r="http://schemas.openxmlformats.org/officeDocument/2006/relationships" r:embed="rId5"/>
              <a:stretch>
                <a:fillRect/>
              </a:stretch>
            </xdr:blipFill>
            <xdr:spPr>
              <a:xfrm>
                <a:off x="13793615" y="56975164"/>
                <a:ext cx="349739" cy="367200"/>
              </a:xfrm>
              <a:prstGeom prst="rect">
                <a:avLst/>
              </a:prstGeom>
            </xdr:spPr>
          </xdr:pic>
        </xdr:grpSp>
        <xdr:pic>
          <xdr:nvPicPr>
            <xdr:cNvPr id="269" name="Imagen 268">
              <a:extLst>
                <a:ext uri="{FF2B5EF4-FFF2-40B4-BE49-F238E27FC236}">
                  <a16:creationId xmlns:a16="http://schemas.microsoft.com/office/drawing/2014/main" id="{AFF8C777-98EA-4D32-BB70-6DDA3E914294}"/>
                </a:ext>
              </a:extLst>
            </xdr:cNvPr>
            <xdr:cNvPicPr>
              <a:picLocks noChangeAspect="1"/>
            </xdr:cNvPicPr>
          </xdr:nvPicPr>
          <xdr:blipFill>
            <a:blip xmlns:r="http://schemas.openxmlformats.org/officeDocument/2006/relationships" r:embed="rId3"/>
            <a:stretch>
              <a:fillRect/>
            </a:stretch>
          </xdr:blipFill>
          <xdr:spPr>
            <a:xfrm>
              <a:off x="13299727" y="57463530"/>
              <a:ext cx="339831" cy="367200"/>
            </a:xfrm>
            <a:prstGeom prst="rect">
              <a:avLst/>
            </a:prstGeom>
          </xdr:spPr>
        </xdr:pic>
      </xdr:grpSp>
      <xdr:pic>
        <xdr:nvPicPr>
          <xdr:cNvPr id="271" name="Imagen 270">
            <a:extLst>
              <a:ext uri="{FF2B5EF4-FFF2-40B4-BE49-F238E27FC236}">
                <a16:creationId xmlns:a16="http://schemas.microsoft.com/office/drawing/2014/main" id="{AC4AABED-3476-47DF-B5D8-44E6EE7E5BB8}"/>
              </a:ext>
            </a:extLst>
          </xdr:cNvPr>
          <xdr:cNvPicPr>
            <a:picLocks noChangeAspect="1"/>
          </xdr:cNvPicPr>
        </xdr:nvPicPr>
        <xdr:blipFill>
          <a:blip xmlns:r="http://schemas.openxmlformats.org/officeDocument/2006/relationships" r:embed="rId10"/>
          <a:stretch>
            <a:fillRect/>
          </a:stretch>
        </xdr:blipFill>
        <xdr:spPr>
          <a:xfrm>
            <a:off x="13299723" y="57964468"/>
            <a:ext cx="358177" cy="367200"/>
          </a:xfrm>
          <a:prstGeom prst="rect">
            <a:avLst/>
          </a:prstGeom>
        </xdr:spPr>
      </xdr:pic>
      <xdr:pic>
        <xdr:nvPicPr>
          <xdr:cNvPr id="272" name="Imagen 271">
            <a:extLst>
              <a:ext uri="{FF2B5EF4-FFF2-40B4-BE49-F238E27FC236}">
                <a16:creationId xmlns:a16="http://schemas.microsoft.com/office/drawing/2014/main" id="{59A837C1-0A93-42B4-970E-8B498B51B175}"/>
              </a:ext>
            </a:extLst>
          </xdr:cNvPr>
          <xdr:cNvPicPr>
            <a:picLocks noChangeAspect="1"/>
          </xdr:cNvPicPr>
        </xdr:nvPicPr>
        <xdr:blipFill>
          <a:blip xmlns:r="http://schemas.openxmlformats.org/officeDocument/2006/relationships" r:embed="rId3"/>
          <a:stretch>
            <a:fillRect/>
          </a:stretch>
        </xdr:blipFill>
        <xdr:spPr>
          <a:xfrm>
            <a:off x="13299727" y="58459149"/>
            <a:ext cx="339831" cy="367200"/>
          </a:xfrm>
          <a:prstGeom prst="rect">
            <a:avLst/>
          </a:prstGeom>
        </xdr:spPr>
      </xdr:pic>
      <xdr:pic>
        <xdr:nvPicPr>
          <xdr:cNvPr id="273" name="Imagen 272">
            <a:extLst>
              <a:ext uri="{FF2B5EF4-FFF2-40B4-BE49-F238E27FC236}">
                <a16:creationId xmlns:a16="http://schemas.microsoft.com/office/drawing/2014/main" id="{27405D3D-48B3-45EC-B736-7377941D279D}"/>
              </a:ext>
            </a:extLst>
          </xdr:cNvPr>
          <xdr:cNvPicPr>
            <a:picLocks noChangeAspect="1"/>
          </xdr:cNvPicPr>
        </xdr:nvPicPr>
        <xdr:blipFill>
          <a:blip xmlns:r="http://schemas.openxmlformats.org/officeDocument/2006/relationships" r:embed="rId3"/>
          <a:stretch>
            <a:fillRect/>
          </a:stretch>
        </xdr:blipFill>
        <xdr:spPr>
          <a:xfrm>
            <a:off x="13299727" y="58953816"/>
            <a:ext cx="339831" cy="367200"/>
          </a:xfrm>
          <a:prstGeom prst="rect">
            <a:avLst/>
          </a:prstGeom>
        </xdr:spPr>
      </xdr:pic>
      <xdr:pic>
        <xdr:nvPicPr>
          <xdr:cNvPr id="274" name="Imagen 273">
            <a:extLst>
              <a:ext uri="{FF2B5EF4-FFF2-40B4-BE49-F238E27FC236}">
                <a16:creationId xmlns:a16="http://schemas.microsoft.com/office/drawing/2014/main" id="{01D3C9FA-89C3-4261-BB1F-B05CFFC0762B}"/>
              </a:ext>
            </a:extLst>
          </xdr:cNvPr>
          <xdr:cNvPicPr>
            <a:picLocks noChangeAspect="1"/>
          </xdr:cNvPicPr>
        </xdr:nvPicPr>
        <xdr:blipFill>
          <a:blip xmlns:r="http://schemas.openxmlformats.org/officeDocument/2006/relationships" r:embed="rId10"/>
          <a:stretch>
            <a:fillRect/>
          </a:stretch>
        </xdr:blipFill>
        <xdr:spPr>
          <a:xfrm>
            <a:off x="13292671" y="59501822"/>
            <a:ext cx="358177" cy="367200"/>
          </a:xfrm>
          <a:prstGeom prst="rect">
            <a:avLst/>
          </a:prstGeom>
        </xdr:spPr>
      </xdr:pic>
      <xdr:pic>
        <xdr:nvPicPr>
          <xdr:cNvPr id="275" name="Imagen 274">
            <a:extLst>
              <a:ext uri="{FF2B5EF4-FFF2-40B4-BE49-F238E27FC236}">
                <a16:creationId xmlns:a16="http://schemas.microsoft.com/office/drawing/2014/main" id="{C37D0B93-59D9-499F-B67A-40EBD5B793BF}"/>
              </a:ext>
            </a:extLst>
          </xdr:cNvPr>
          <xdr:cNvPicPr>
            <a:picLocks noChangeAspect="1"/>
          </xdr:cNvPicPr>
        </xdr:nvPicPr>
        <xdr:blipFill>
          <a:blip xmlns:r="http://schemas.openxmlformats.org/officeDocument/2006/relationships" r:embed="rId3"/>
          <a:stretch>
            <a:fillRect/>
          </a:stretch>
        </xdr:blipFill>
        <xdr:spPr>
          <a:xfrm>
            <a:off x="13814783" y="59501824"/>
            <a:ext cx="339831" cy="367200"/>
          </a:xfrm>
          <a:prstGeom prst="rect">
            <a:avLst/>
          </a:prstGeom>
        </xdr:spPr>
      </xdr:pic>
      <xdr:pic>
        <xdr:nvPicPr>
          <xdr:cNvPr id="276" name="Imagen 275">
            <a:extLst>
              <a:ext uri="{FF2B5EF4-FFF2-40B4-BE49-F238E27FC236}">
                <a16:creationId xmlns:a16="http://schemas.microsoft.com/office/drawing/2014/main" id="{525CB293-BF86-423B-AD8A-3C3109E54479}"/>
              </a:ext>
            </a:extLst>
          </xdr:cNvPr>
          <xdr:cNvPicPr>
            <a:picLocks noChangeAspect="1"/>
          </xdr:cNvPicPr>
        </xdr:nvPicPr>
        <xdr:blipFill>
          <a:blip xmlns:r="http://schemas.openxmlformats.org/officeDocument/2006/relationships" r:embed="rId5"/>
          <a:stretch>
            <a:fillRect/>
          </a:stretch>
        </xdr:blipFill>
        <xdr:spPr>
          <a:xfrm>
            <a:off x="14301615" y="59501824"/>
            <a:ext cx="349739" cy="367200"/>
          </a:xfrm>
          <a:prstGeom prst="rect">
            <a:avLst/>
          </a:prstGeom>
        </xdr:spPr>
      </xdr:pic>
      <xdr:pic>
        <xdr:nvPicPr>
          <xdr:cNvPr id="277" name="Imagen 276">
            <a:extLst>
              <a:ext uri="{FF2B5EF4-FFF2-40B4-BE49-F238E27FC236}">
                <a16:creationId xmlns:a16="http://schemas.microsoft.com/office/drawing/2014/main" id="{C14DDE1C-A5C6-429C-A9C8-3B852EDE7E3A}"/>
              </a:ext>
            </a:extLst>
          </xdr:cNvPr>
          <xdr:cNvPicPr>
            <a:picLocks noChangeAspect="1"/>
          </xdr:cNvPicPr>
        </xdr:nvPicPr>
        <xdr:blipFill>
          <a:blip xmlns:r="http://schemas.openxmlformats.org/officeDocument/2006/relationships" r:embed="rId10"/>
          <a:stretch>
            <a:fillRect/>
          </a:stretch>
        </xdr:blipFill>
        <xdr:spPr>
          <a:xfrm>
            <a:off x="13285615" y="60129876"/>
            <a:ext cx="358177" cy="367200"/>
          </a:xfrm>
          <a:prstGeom prst="rect">
            <a:avLst/>
          </a:prstGeom>
        </xdr:spPr>
      </xdr:pic>
      <xdr:pic>
        <xdr:nvPicPr>
          <xdr:cNvPr id="278" name="Imagen 277">
            <a:extLst>
              <a:ext uri="{FF2B5EF4-FFF2-40B4-BE49-F238E27FC236}">
                <a16:creationId xmlns:a16="http://schemas.microsoft.com/office/drawing/2014/main" id="{9C4B23BC-4DD6-4239-A4EA-8E083224D4DC}"/>
              </a:ext>
            </a:extLst>
          </xdr:cNvPr>
          <xdr:cNvPicPr>
            <a:picLocks noChangeAspect="1"/>
          </xdr:cNvPicPr>
        </xdr:nvPicPr>
        <xdr:blipFill>
          <a:blip xmlns:r="http://schemas.openxmlformats.org/officeDocument/2006/relationships" r:embed="rId3"/>
          <a:stretch>
            <a:fillRect/>
          </a:stretch>
        </xdr:blipFill>
        <xdr:spPr>
          <a:xfrm>
            <a:off x="13807727" y="60129877"/>
            <a:ext cx="339831" cy="367200"/>
          </a:xfrm>
          <a:prstGeom prst="rect">
            <a:avLst/>
          </a:prstGeom>
        </xdr:spPr>
      </xdr:pic>
      <xdr:pic>
        <xdr:nvPicPr>
          <xdr:cNvPr id="279" name="Imagen 278">
            <a:extLst>
              <a:ext uri="{FF2B5EF4-FFF2-40B4-BE49-F238E27FC236}">
                <a16:creationId xmlns:a16="http://schemas.microsoft.com/office/drawing/2014/main" id="{ABC44733-8D5B-483D-996B-E7E956224675}"/>
              </a:ext>
            </a:extLst>
          </xdr:cNvPr>
          <xdr:cNvPicPr>
            <a:picLocks noChangeAspect="1"/>
          </xdr:cNvPicPr>
        </xdr:nvPicPr>
        <xdr:blipFill>
          <a:blip xmlns:r="http://schemas.openxmlformats.org/officeDocument/2006/relationships" r:embed="rId5"/>
          <a:stretch>
            <a:fillRect/>
          </a:stretch>
        </xdr:blipFill>
        <xdr:spPr>
          <a:xfrm>
            <a:off x="14301615" y="60129877"/>
            <a:ext cx="349739" cy="367200"/>
          </a:xfrm>
          <a:prstGeom prst="rect">
            <a:avLst/>
          </a:prstGeom>
        </xdr:spPr>
      </xdr:pic>
    </xdr:grpSp>
    <xdr:clientData/>
  </xdr:twoCellAnchor>
  <xdr:twoCellAnchor editAs="oneCell">
    <xdr:from>
      <xdr:col>11</xdr:col>
      <xdr:colOff>80079</xdr:colOff>
      <xdr:row>118</xdr:row>
      <xdr:rowOff>72140</xdr:rowOff>
    </xdr:from>
    <xdr:to>
      <xdr:col>11</xdr:col>
      <xdr:colOff>430143</xdr:colOff>
      <xdr:row>118</xdr:row>
      <xdr:rowOff>439340</xdr:rowOff>
    </xdr:to>
    <xdr:pic>
      <xdr:nvPicPr>
        <xdr:cNvPr id="283" name="Imagen 282">
          <a:extLst>
            <a:ext uri="{FF2B5EF4-FFF2-40B4-BE49-F238E27FC236}">
              <a16:creationId xmlns:a16="http://schemas.microsoft.com/office/drawing/2014/main" id="{80C36756-10EA-4F2E-8B84-DDA16FA06C75}"/>
            </a:ext>
          </a:extLst>
        </xdr:cNvPr>
        <xdr:cNvPicPr>
          <a:picLocks noChangeAspect="1"/>
        </xdr:cNvPicPr>
      </xdr:nvPicPr>
      <xdr:blipFill>
        <a:blip xmlns:r="http://schemas.openxmlformats.org/officeDocument/2006/relationships" r:embed="rId18"/>
        <a:stretch>
          <a:fillRect/>
        </a:stretch>
      </xdr:blipFill>
      <xdr:spPr>
        <a:xfrm>
          <a:off x="13309246" y="61067418"/>
          <a:ext cx="353239" cy="367200"/>
        </a:xfrm>
        <a:prstGeom prst="rect">
          <a:avLst/>
        </a:prstGeom>
      </xdr:spPr>
    </xdr:pic>
    <xdr:clientData/>
  </xdr:twoCellAnchor>
  <xdr:twoCellAnchor editAs="oneCell">
    <xdr:from>
      <xdr:col>12</xdr:col>
      <xdr:colOff>81140</xdr:colOff>
      <xdr:row>118</xdr:row>
      <xdr:rowOff>65084</xdr:rowOff>
    </xdr:from>
    <xdr:to>
      <xdr:col>12</xdr:col>
      <xdr:colOff>427879</xdr:colOff>
      <xdr:row>118</xdr:row>
      <xdr:rowOff>429109</xdr:rowOff>
    </xdr:to>
    <xdr:pic>
      <xdr:nvPicPr>
        <xdr:cNvPr id="284" name="Imagen 283">
          <a:extLst>
            <a:ext uri="{FF2B5EF4-FFF2-40B4-BE49-F238E27FC236}">
              <a16:creationId xmlns:a16="http://schemas.microsoft.com/office/drawing/2014/main" id="{DC529A6A-8F54-42E7-9AC3-912829B6A711}"/>
            </a:ext>
          </a:extLst>
        </xdr:cNvPr>
        <xdr:cNvPicPr>
          <a:picLocks noChangeAspect="1"/>
        </xdr:cNvPicPr>
      </xdr:nvPicPr>
      <xdr:blipFill>
        <a:blip xmlns:r="http://schemas.openxmlformats.org/officeDocument/2006/relationships" r:embed="rId6"/>
        <a:stretch>
          <a:fillRect/>
        </a:stretch>
      </xdr:blipFill>
      <xdr:spPr>
        <a:xfrm>
          <a:off x="13811251" y="61060362"/>
          <a:ext cx="343564" cy="367200"/>
        </a:xfrm>
        <a:prstGeom prst="rect">
          <a:avLst/>
        </a:prstGeom>
      </xdr:spPr>
    </xdr:pic>
    <xdr:clientData/>
  </xdr:twoCellAnchor>
  <xdr:twoCellAnchor>
    <xdr:from>
      <xdr:col>11</xdr:col>
      <xdr:colOff>66679</xdr:colOff>
      <xdr:row>118</xdr:row>
      <xdr:rowOff>68259</xdr:rowOff>
    </xdr:from>
    <xdr:to>
      <xdr:col>14</xdr:col>
      <xdr:colOff>427191</xdr:colOff>
      <xdr:row>120</xdr:row>
      <xdr:rowOff>448692</xdr:rowOff>
    </xdr:to>
    <xdr:grpSp>
      <xdr:nvGrpSpPr>
        <xdr:cNvPr id="291" name="Grupo 290">
          <a:extLst>
            <a:ext uri="{FF2B5EF4-FFF2-40B4-BE49-F238E27FC236}">
              <a16:creationId xmlns:a16="http://schemas.microsoft.com/office/drawing/2014/main" id="{0298739E-E1AB-5042-6705-CAC0DF5A873B}"/>
            </a:ext>
          </a:extLst>
        </xdr:cNvPr>
        <xdr:cNvGrpSpPr/>
      </xdr:nvGrpSpPr>
      <xdr:grpSpPr>
        <a:xfrm>
          <a:off x="16534346" y="61705592"/>
          <a:ext cx="1852762" cy="1396433"/>
          <a:chOff x="13292671" y="61060362"/>
          <a:chExt cx="1869695" cy="1402783"/>
        </a:xfrm>
      </xdr:grpSpPr>
      <xdr:pic>
        <xdr:nvPicPr>
          <xdr:cNvPr id="281" name="Imagen 280">
            <a:extLst>
              <a:ext uri="{FF2B5EF4-FFF2-40B4-BE49-F238E27FC236}">
                <a16:creationId xmlns:a16="http://schemas.microsoft.com/office/drawing/2014/main" id="{657CDC41-7F56-48FD-8902-D106AD9DC8E7}"/>
              </a:ext>
            </a:extLst>
          </xdr:cNvPr>
          <xdr:cNvPicPr>
            <a:picLocks noChangeAspect="1"/>
          </xdr:cNvPicPr>
        </xdr:nvPicPr>
        <xdr:blipFill>
          <a:blip xmlns:r="http://schemas.openxmlformats.org/officeDocument/2006/relationships" r:embed="rId3"/>
          <a:stretch>
            <a:fillRect/>
          </a:stretch>
        </xdr:blipFill>
        <xdr:spPr>
          <a:xfrm>
            <a:off x="14315723" y="61067418"/>
            <a:ext cx="339469" cy="367200"/>
          </a:xfrm>
          <a:prstGeom prst="rect">
            <a:avLst/>
          </a:prstGeom>
        </xdr:spPr>
      </xdr:pic>
      <xdr:pic>
        <xdr:nvPicPr>
          <xdr:cNvPr id="282" name="Imagen 281">
            <a:extLst>
              <a:ext uri="{FF2B5EF4-FFF2-40B4-BE49-F238E27FC236}">
                <a16:creationId xmlns:a16="http://schemas.microsoft.com/office/drawing/2014/main" id="{891A30B1-CD9B-4028-A16B-2B339FD9317C}"/>
              </a:ext>
            </a:extLst>
          </xdr:cNvPr>
          <xdr:cNvPicPr>
            <a:picLocks noChangeAspect="1"/>
          </xdr:cNvPicPr>
        </xdr:nvPicPr>
        <xdr:blipFill>
          <a:blip xmlns:r="http://schemas.openxmlformats.org/officeDocument/2006/relationships" r:embed="rId4"/>
          <a:stretch>
            <a:fillRect/>
          </a:stretch>
        </xdr:blipFill>
        <xdr:spPr>
          <a:xfrm>
            <a:off x="14812617" y="61060362"/>
            <a:ext cx="349749" cy="367200"/>
          </a:xfrm>
          <a:prstGeom prst="rect">
            <a:avLst/>
          </a:prstGeom>
        </xdr:spPr>
      </xdr:pic>
      <xdr:pic>
        <xdr:nvPicPr>
          <xdr:cNvPr id="285" name="Imagen 284">
            <a:extLst>
              <a:ext uri="{FF2B5EF4-FFF2-40B4-BE49-F238E27FC236}">
                <a16:creationId xmlns:a16="http://schemas.microsoft.com/office/drawing/2014/main" id="{18C325FD-2F87-4192-828B-DDB13F582655}"/>
              </a:ext>
            </a:extLst>
          </xdr:cNvPr>
          <xdr:cNvPicPr>
            <a:picLocks noChangeAspect="1"/>
          </xdr:cNvPicPr>
        </xdr:nvPicPr>
        <xdr:blipFill>
          <a:blip xmlns:r="http://schemas.openxmlformats.org/officeDocument/2006/relationships" r:embed="rId3"/>
          <a:stretch>
            <a:fillRect/>
          </a:stretch>
        </xdr:blipFill>
        <xdr:spPr>
          <a:xfrm>
            <a:off x="13292671" y="61573838"/>
            <a:ext cx="339469" cy="367200"/>
          </a:xfrm>
          <a:prstGeom prst="rect">
            <a:avLst/>
          </a:prstGeom>
        </xdr:spPr>
      </xdr:pic>
      <xdr:pic>
        <xdr:nvPicPr>
          <xdr:cNvPr id="286" name="Imagen 285">
            <a:extLst>
              <a:ext uri="{FF2B5EF4-FFF2-40B4-BE49-F238E27FC236}">
                <a16:creationId xmlns:a16="http://schemas.microsoft.com/office/drawing/2014/main" id="{42FA847D-6107-419A-842E-867CEA67CE34}"/>
              </a:ext>
            </a:extLst>
          </xdr:cNvPr>
          <xdr:cNvPicPr>
            <a:picLocks noChangeAspect="1"/>
          </xdr:cNvPicPr>
        </xdr:nvPicPr>
        <xdr:blipFill>
          <a:blip xmlns:r="http://schemas.openxmlformats.org/officeDocument/2006/relationships" r:embed="rId3"/>
          <a:stretch>
            <a:fillRect/>
          </a:stretch>
        </xdr:blipFill>
        <xdr:spPr>
          <a:xfrm>
            <a:off x="13804194" y="62095945"/>
            <a:ext cx="339469" cy="367200"/>
          </a:xfrm>
          <a:prstGeom prst="rect">
            <a:avLst/>
          </a:prstGeom>
        </xdr:spPr>
      </xdr:pic>
      <xdr:pic>
        <xdr:nvPicPr>
          <xdr:cNvPr id="287" name="Imagen 286">
            <a:extLst>
              <a:ext uri="{FF2B5EF4-FFF2-40B4-BE49-F238E27FC236}">
                <a16:creationId xmlns:a16="http://schemas.microsoft.com/office/drawing/2014/main" id="{DBB305B7-8558-4EEE-BBCC-1EEDB69B4CC6}"/>
              </a:ext>
            </a:extLst>
          </xdr:cNvPr>
          <xdr:cNvPicPr>
            <a:picLocks noChangeAspect="1"/>
          </xdr:cNvPicPr>
        </xdr:nvPicPr>
        <xdr:blipFill>
          <a:blip xmlns:r="http://schemas.openxmlformats.org/officeDocument/2006/relationships" r:embed="rId4"/>
          <a:stretch>
            <a:fillRect/>
          </a:stretch>
        </xdr:blipFill>
        <xdr:spPr>
          <a:xfrm>
            <a:off x="14301088" y="62088889"/>
            <a:ext cx="349749" cy="367200"/>
          </a:xfrm>
          <a:prstGeom prst="rect">
            <a:avLst/>
          </a:prstGeom>
        </xdr:spPr>
      </xdr:pic>
      <xdr:pic>
        <xdr:nvPicPr>
          <xdr:cNvPr id="288" name="Imagen 287">
            <a:extLst>
              <a:ext uri="{FF2B5EF4-FFF2-40B4-BE49-F238E27FC236}">
                <a16:creationId xmlns:a16="http://schemas.microsoft.com/office/drawing/2014/main" id="{3511E1DD-C133-424F-95DD-49D61C130E49}"/>
              </a:ext>
            </a:extLst>
          </xdr:cNvPr>
          <xdr:cNvPicPr>
            <a:picLocks noChangeAspect="1"/>
          </xdr:cNvPicPr>
        </xdr:nvPicPr>
        <xdr:blipFill>
          <a:blip xmlns:r="http://schemas.openxmlformats.org/officeDocument/2006/relationships" r:embed="rId6"/>
          <a:stretch>
            <a:fillRect/>
          </a:stretch>
        </xdr:blipFill>
        <xdr:spPr>
          <a:xfrm>
            <a:off x="13299722" y="62088889"/>
            <a:ext cx="343564" cy="367200"/>
          </a:xfrm>
          <a:prstGeom prst="rect">
            <a:avLst/>
          </a:prstGeom>
        </xdr:spPr>
      </xdr:pic>
      <xdr:pic>
        <xdr:nvPicPr>
          <xdr:cNvPr id="289" name="Imagen 288">
            <a:extLst>
              <a:ext uri="{FF2B5EF4-FFF2-40B4-BE49-F238E27FC236}">
                <a16:creationId xmlns:a16="http://schemas.microsoft.com/office/drawing/2014/main" id="{CFE7D9C6-C731-B63A-168A-EF3FD482D5F7}"/>
              </a:ext>
            </a:extLst>
          </xdr:cNvPr>
          <xdr:cNvPicPr>
            <a:picLocks noChangeAspect="1"/>
          </xdr:cNvPicPr>
        </xdr:nvPicPr>
        <xdr:blipFill>
          <a:blip xmlns:r="http://schemas.openxmlformats.org/officeDocument/2006/relationships" r:embed="rId18"/>
          <a:stretch>
            <a:fillRect/>
          </a:stretch>
        </xdr:blipFill>
        <xdr:spPr>
          <a:xfrm>
            <a:off x="13330412" y="61067418"/>
            <a:ext cx="353239" cy="367200"/>
          </a:xfrm>
          <a:prstGeom prst="rect">
            <a:avLst/>
          </a:prstGeom>
        </xdr:spPr>
      </xdr:pic>
      <xdr:pic>
        <xdr:nvPicPr>
          <xdr:cNvPr id="290" name="Imagen 289">
            <a:extLst>
              <a:ext uri="{FF2B5EF4-FFF2-40B4-BE49-F238E27FC236}">
                <a16:creationId xmlns:a16="http://schemas.microsoft.com/office/drawing/2014/main" id="{CF2E050C-C1FB-CAAD-7D2B-F2E9ADC8C8C3}"/>
              </a:ext>
            </a:extLst>
          </xdr:cNvPr>
          <xdr:cNvPicPr>
            <a:picLocks noChangeAspect="1"/>
          </xdr:cNvPicPr>
        </xdr:nvPicPr>
        <xdr:blipFill>
          <a:blip xmlns:r="http://schemas.openxmlformats.org/officeDocument/2006/relationships" r:embed="rId6"/>
          <a:stretch>
            <a:fillRect/>
          </a:stretch>
        </xdr:blipFill>
        <xdr:spPr>
          <a:xfrm>
            <a:off x="13832417" y="61060362"/>
            <a:ext cx="343564" cy="367200"/>
          </a:xfrm>
          <a:prstGeom prst="rect">
            <a:avLst/>
          </a:prstGeom>
        </xdr:spPr>
      </xdr:pic>
    </xdr:grpSp>
    <xdr:clientData/>
  </xdr:twoCellAnchor>
  <xdr:twoCellAnchor>
    <xdr:from>
      <xdr:col>11</xdr:col>
      <xdr:colOff>91168</xdr:colOff>
      <xdr:row>125</xdr:row>
      <xdr:rowOff>74386</xdr:rowOff>
    </xdr:from>
    <xdr:to>
      <xdr:col>12</xdr:col>
      <xdr:colOff>417545</xdr:colOff>
      <xdr:row>125</xdr:row>
      <xdr:rowOff>421740</xdr:rowOff>
    </xdr:to>
    <xdr:grpSp>
      <xdr:nvGrpSpPr>
        <xdr:cNvPr id="187" name="Grupo 186">
          <a:extLst>
            <a:ext uri="{FF2B5EF4-FFF2-40B4-BE49-F238E27FC236}">
              <a16:creationId xmlns:a16="http://schemas.microsoft.com/office/drawing/2014/main" id="{C07597DC-2F0E-FC97-27E2-C86A479EB36C}"/>
            </a:ext>
          </a:extLst>
        </xdr:cNvPr>
        <xdr:cNvGrpSpPr/>
      </xdr:nvGrpSpPr>
      <xdr:grpSpPr>
        <a:xfrm>
          <a:off x="16558835" y="65775719"/>
          <a:ext cx="823793" cy="347354"/>
          <a:chOff x="13321393" y="64062429"/>
          <a:chExt cx="839366" cy="350529"/>
        </a:xfrm>
      </xdr:grpSpPr>
      <xdr:pic>
        <xdr:nvPicPr>
          <xdr:cNvPr id="185" name="Imagen 184">
            <a:extLst>
              <a:ext uri="{FF2B5EF4-FFF2-40B4-BE49-F238E27FC236}">
                <a16:creationId xmlns:a16="http://schemas.microsoft.com/office/drawing/2014/main" id="{AA9677B5-D319-4AF3-B32D-1C655F28BB96}"/>
              </a:ext>
            </a:extLst>
          </xdr:cNvPr>
          <xdr:cNvPicPr>
            <a:picLocks noChangeAspect="1"/>
          </xdr:cNvPicPr>
        </xdr:nvPicPr>
        <xdr:blipFill>
          <a:blip xmlns:r="http://schemas.openxmlformats.org/officeDocument/2006/relationships" r:embed="rId3"/>
          <a:stretch>
            <a:fillRect/>
          </a:stretch>
        </xdr:blipFill>
        <xdr:spPr>
          <a:xfrm>
            <a:off x="13825014" y="64063045"/>
            <a:ext cx="335745" cy="349913"/>
          </a:xfrm>
          <a:prstGeom prst="rect">
            <a:avLst/>
          </a:prstGeom>
        </xdr:spPr>
      </xdr:pic>
      <xdr:pic>
        <xdr:nvPicPr>
          <xdr:cNvPr id="186" name="Imagen 185">
            <a:extLst>
              <a:ext uri="{FF2B5EF4-FFF2-40B4-BE49-F238E27FC236}">
                <a16:creationId xmlns:a16="http://schemas.microsoft.com/office/drawing/2014/main" id="{63DC13BC-5186-4112-991B-1666B363C659}"/>
              </a:ext>
            </a:extLst>
          </xdr:cNvPr>
          <xdr:cNvPicPr>
            <a:picLocks noChangeAspect="1"/>
          </xdr:cNvPicPr>
        </xdr:nvPicPr>
        <xdr:blipFill>
          <a:blip xmlns:r="http://schemas.openxmlformats.org/officeDocument/2006/relationships" r:embed="rId6"/>
          <a:stretch>
            <a:fillRect/>
          </a:stretch>
        </xdr:blipFill>
        <xdr:spPr>
          <a:xfrm>
            <a:off x="13321393" y="64062429"/>
            <a:ext cx="342985" cy="349913"/>
          </a:xfrm>
          <a:prstGeom prst="rect">
            <a:avLst/>
          </a:prstGeom>
        </xdr:spPr>
      </xdr:pic>
    </xdr:grpSp>
    <xdr:clientData/>
  </xdr:twoCellAnchor>
  <xdr:twoCellAnchor>
    <xdr:from>
      <xdr:col>11</xdr:col>
      <xdr:colOff>78467</xdr:colOff>
      <xdr:row>127</xdr:row>
      <xdr:rowOff>119288</xdr:rowOff>
    </xdr:from>
    <xdr:to>
      <xdr:col>11</xdr:col>
      <xdr:colOff>416134</xdr:colOff>
      <xdr:row>127</xdr:row>
      <xdr:rowOff>491976</xdr:rowOff>
    </xdr:to>
    <xdr:pic>
      <xdr:nvPicPr>
        <xdr:cNvPr id="188" name="Imagen 187">
          <a:extLst>
            <a:ext uri="{FF2B5EF4-FFF2-40B4-BE49-F238E27FC236}">
              <a16:creationId xmlns:a16="http://schemas.microsoft.com/office/drawing/2014/main" id="{9F1E6B9C-ED25-48C0-8464-170D7101EC86}"/>
            </a:ext>
          </a:extLst>
        </xdr:cNvPr>
        <xdr:cNvPicPr>
          <a:picLocks noChangeAspect="1"/>
        </xdr:cNvPicPr>
      </xdr:nvPicPr>
      <xdr:blipFill>
        <a:blip xmlns:r="http://schemas.openxmlformats.org/officeDocument/2006/relationships" r:embed="rId3"/>
        <a:stretch>
          <a:fillRect/>
        </a:stretch>
      </xdr:blipFill>
      <xdr:spPr>
        <a:xfrm>
          <a:off x="17032967" y="66522145"/>
          <a:ext cx="337667" cy="372688"/>
        </a:xfrm>
        <a:prstGeom prst="rect">
          <a:avLst/>
        </a:prstGeom>
      </xdr:spPr>
    </xdr:pic>
    <xdr:clientData/>
  </xdr:twoCellAnchor>
  <xdr:twoCellAnchor>
    <xdr:from>
      <xdr:col>11</xdr:col>
      <xdr:colOff>85724</xdr:colOff>
      <xdr:row>129</xdr:row>
      <xdr:rowOff>64861</xdr:rowOff>
    </xdr:from>
    <xdr:to>
      <xdr:col>13</xdr:col>
      <xdr:colOff>431409</xdr:colOff>
      <xdr:row>129</xdr:row>
      <xdr:rowOff>447936</xdr:rowOff>
    </xdr:to>
    <xdr:grpSp>
      <xdr:nvGrpSpPr>
        <xdr:cNvPr id="196" name="Grupo 195">
          <a:extLst>
            <a:ext uri="{FF2B5EF4-FFF2-40B4-BE49-F238E27FC236}">
              <a16:creationId xmlns:a16="http://schemas.microsoft.com/office/drawing/2014/main" id="{5F37F26C-B89F-AF27-76D2-997DC52A000F}"/>
            </a:ext>
          </a:extLst>
        </xdr:cNvPr>
        <xdr:cNvGrpSpPr/>
      </xdr:nvGrpSpPr>
      <xdr:grpSpPr>
        <a:xfrm>
          <a:off x="16553391" y="68020444"/>
          <a:ext cx="1340518" cy="383075"/>
          <a:chOff x="13407117" y="66141147"/>
          <a:chExt cx="1352613" cy="383075"/>
        </a:xfrm>
      </xdr:grpSpPr>
      <xdr:grpSp>
        <xdr:nvGrpSpPr>
          <xdr:cNvPr id="189" name="Grupo 188">
            <a:extLst>
              <a:ext uri="{FF2B5EF4-FFF2-40B4-BE49-F238E27FC236}">
                <a16:creationId xmlns:a16="http://schemas.microsoft.com/office/drawing/2014/main" id="{65050196-AABA-4060-89DF-61B6BABBD528}"/>
              </a:ext>
            </a:extLst>
          </xdr:cNvPr>
          <xdr:cNvGrpSpPr/>
        </xdr:nvGrpSpPr>
        <xdr:grpSpPr>
          <a:xfrm>
            <a:off x="13410292" y="66151578"/>
            <a:ext cx="845716" cy="360054"/>
            <a:chOff x="13321393" y="64062429"/>
            <a:chExt cx="839366" cy="350529"/>
          </a:xfrm>
        </xdr:grpSpPr>
        <xdr:pic>
          <xdr:nvPicPr>
            <xdr:cNvPr id="193" name="Imagen 192">
              <a:extLst>
                <a:ext uri="{FF2B5EF4-FFF2-40B4-BE49-F238E27FC236}">
                  <a16:creationId xmlns:a16="http://schemas.microsoft.com/office/drawing/2014/main" id="{C86B3CD5-25C8-681E-2156-71B460F7BB6F}"/>
                </a:ext>
              </a:extLst>
            </xdr:cNvPr>
            <xdr:cNvPicPr>
              <a:picLocks noChangeAspect="1"/>
            </xdr:cNvPicPr>
          </xdr:nvPicPr>
          <xdr:blipFill>
            <a:blip xmlns:r="http://schemas.openxmlformats.org/officeDocument/2006/relationships" r:embed="rId3"/>
            <a:stretch>
              <a:fillRect/>
            </a:stretch>
          </xdr:blipFill>
          <xdr:spPr>
            <a:xfrm>
              <a:off x="13825014" y="64063045"/>
              <a:ext cx="335745" cy="349913"/>
            </a:xfrm>
            <a:prstGeom prst="rect">
              <a:avLst/>
            </a:prstGeom>
          </xdr:spPr>
        </xdr:pic>
        <xdr:pic>
          <xdr:nvPicPr>
            <xdr:cNvPr id="194" name="Imagen 193">
              <a:extLst>
                <a:ext uri="{FF2B5EF4-FFF2-40B4-BE49-F238E27FC236}">
                  <a16:creationId xmlns:a16="http://schemas.microsoft.com/office/drawing/2014/main" id="{41060AC1-5F53-3CE4-ABEA-57FB8451E19D}"/>
                </a:ext>
              </a:extLst>
            </xdr:cNvPr>
            <xdr:cNvPicPr>
              <a:picLocks noChangeAspect="1"/>
            </xdr:cNvPicPr>
          </xdr:nvPicPr>
          <xdr:blipFill>
            <a:blip xmlns:r="http://schemas.openxmlformats.org/officeDocument/2006/relationships" r:embed="rId6"/>
            <a:stretch>
              <a:fillRect/>
            </a:stretch>
          </xdr:blipFill>
          <xdr:spPr>
            <a:xfrm>
              <a:off x="13321393" y="64062429"/>
              <a:ext cx="342985" cy="349913"/>
            </a:xfrm>
            <a:prstGeom prst="rect">
              <a:avLst/>
            </a:prstGeom>
          </xdr:spPr>
        </xdr:pic>
      </xdr:grpSp>
      <xdr:pic>
        <xdr:nvPicPr>
          <xdr:cNvPr id="195" name="Imagen 194">
            <a:extLst>
              <a:ext uri="{FF2B5EF4-FFF2-40B4-BE49-F238E27FC236}">
                <a16:creationId xmlns:a16="http://schemas.microsoft.com/office/drawing/2014/main" id="{13B9A477-F1FC-4B8F-BB5F-16A91F830E15}"/>
              </a:ext>
            </a:extLst>
          </xdr:cNvPr>
          <xdr:cNvPicPr>
            <a:picLocks noChangeAspect="1"/>
          </xdr:cNvPicPr>
        </xdr:nvPicPr>
        <xdr:blipFill>
          <a:blip xmlns:r="http://schemas.openxmlformats.org/officeDocument/2006/relationships" r:embed="rId5"/>
          <a:stretch>
            <a:fillRect/>
          </a:stretch>
        </xdr:blipFill>
        <xdr:spPr>
          <a:xfrm>
            <a:off x="14403613" y="66141147"/>
            <a:ext cx="356117" cy="383075"/>
          </a:xfrm>
          <a:prstGeom prst="rect">
            <a:avLst/>
          </a:prstGeom>
        </xdr:spPr>
      </xdr:pic>
    </xdr:grpSp>
    <xdr:clientData/>
  </xdr:twoCellAnchor>
  <xdr:twoCellAnchor>
    <xdr:from>
      <xdr:col>11</xdr:col>
      <xdr:colOff>98424</xdr:colOff>
      <xdr:row>131</xdr:row>
      <xdr:rowOff>87992</xdr:rowOff>
    </xdr:from>
    <xdr:to>
      <xdr:col>12</xdr:col>
      <xdr:colOff>431151</xdr:colOff>
      <xdr:row>131</xdr:row>
      <xdr:rowOff>428996</xdr:rowOff>
    </xdr:to>
    <xdr:grpSp>
      <xdr:nvGrpSpPr>
        <xdr:cNvPr id="199" name="Grupo 198">
          <a:extLst>
            <a:ext uri="{FF2B5EF4-FFF2-40B4-BE49-F238E27FC236}">
              <a16:creationId xmlns:a16="http://schemas.microsoft.com/office/drawing/2014/main" id="{527ADD59-8BF6-4609-BC88-55DD407DD4D1}"/>
            </a:ext>
          </a:extLst>
        </xdr:cNvPr>
        <xdr:cNvGrpSpPr/>
      </xdr:nvGrpSpPr>
      <xdr:grpSpPr>
        <a:xfrm>
          <a:off x="16566091" y="69059575"/>
          <a:ext cx="830143" cy="341004"/>
          <a:chOff x="13321393" y="64062429"/>
          <a:chExt cx="839366" cy="350529"/>
        </a:xfrm>
      </xdr:grpSpPr>
      <xdr:pic>
        <xdr:nvPicPr>
          <xdr:cNvPr id="210" name="Imagen 209">
            <a:extLst>
              <a:ext uri="{FF2B5EF4-FFF2-40B4-BE49-F238E27FC236}">
                <a16:creationId xmlns:a16="http://schemas.microsoft.com/office/drawing/2014/main" id="{53B7E825-1936-65D5-394E-0CC6A2CE8EE1}"/>
              </a:ext>
            </a:extLst>
          </xdr:cNvPr>
          <xdr:cNvPicPr>
            <a:picLocks noChangeAspect="1"/>
          </xdr:cNvPicPr>
        </xdr:nvPicPr>
        <xdr:blipFill>
          <a:blip xmlns:r="http://schemas.openxmlformats.org/officeDocument/2006/relationships" r:embed="rId3"/>
          <a:stretch>
            <a:fillRect/>
          </a:stretch>
        </xdr:blipFill>
        <xdr:spPr>
          <a:xfrm>
            <a:off x="13825014" y="64063045"/>
            <a:ext cx="335745" cy="349913"/>
          </a:xfrm>
          <a:prstGeom prst="rect">
            <a:avLst/>
          </a:prstGeom>
        </xdr:spPr>
      </xdr:pic>
      <xdr:pic>
        <xdr:nvPicPr>
          <xdr:cNvPr id="216" name="Imagen 215">
            <a:extLst>
              <a:ext uri="{FF2B5EF4-FFF2-40B4-BE49-F238E27FC236}">
                <a16:creationId xmlns:a16="http://schemas.microsoft.com/office/drawing/2014/main" id="{A454F509-ADBF-8E1B-ADB1-6DBCA78F6F42}"/>
              </a:ext>
            </a:extLst>
          </xdr:cNvPr>
          <xdr:cNvPicPr>
            <a:picLocks noChangeAspect="1"/>
          </xdr:cNvPicPr>
        </xdr:nvPicPr>
        <xdr:blipFill>
          <a:blip xmlns:r="http://schemas.openxmlformats.org/officeDocument/2006/relationships" r:embed="rId6"/>
          <a:stretch>
            <a:fillRect/>
          </a:stretch>
        </xdr:blipFill>
        <xdr:spPr>
          <a:xfrm>
            <a:off x="13321393" y="64062429"/>
            <a:ext cx="342985" cy="349913"/>
          </a:xfrm>
          <a:prstGeom prst="rect">
            <a:avLst/>
          </a:prstGeom>
        </xdr:spPr>
      </xdr:pic>
    </xdr:grpSp>
    <xdr:clientData/>
  </xdr:twoCellAnchor>
  <xdr:twoCellAnchor>
    <xdr:from>
      <xdr:col>11</xdr:col>
      <xdr:colOff>88899</xdr:colOff>
      <xdr:row>133</xdr:row>
      <xdr:rowOff>54428</xdr:rowOff>
    </xdr:from>
    <xdr:to>
      <xdr:col>11</xdr:col>
      <xdr:colOff>430644</xdr:colOff>
      <xdr:row>133</xdr:row>
      <xdr:rowOff>447028</xdr:rowOff>
    </xdr:to>
    <xdr:pic>
      <xdr:nvPicPr>
        <xdr:cNvPr id="218" name="Imagen 217">
          <a:extLst>
            <a:ext uri="{FF2B5EF4-FFF2-40B4-BE49-F238E27FC236}">
              <a16:creationId xmlns:a16="http://schemas.microsoft.com/office/drawing/2014/main" id="{D1520532-DADC-4349-87A0-8E2C2A31DBB6}"/>
            </a:ext>
          </a:extLst>
        </xdr:cNvPr>
        <xdr:cNvPicPr>
          <a:picLocks noChangeAspect="1"/>
        </xdr:cNvPicPr>
      </xdr:nvPicPr>
      <xdr:blipFill>
        <a:blip xmlns:r="http://schemas.openxmlformats.org/officeDocument/2006/relationships" r:embed="rId5"/>
        <a:stretch>
          <a:fillRect/>
        </a:stretch>
      </xdr:blipFill>
      <xdr:spPr>
        <a:xfrm>
          <a:off x="13410292" y="68144571"/>
          <a:ext cx="341745" cy="392600"/>
        </a:xfrm>
        <a:prstGeom prst="rect">
          <a:avLst/>
        </a:prstGeom>
      </xdr:spPr>
    </xdr:pic>
    <xdr:clientData/>
  </xdr:twoCellAnchor>
  <xdr:twoCellAnchor editAs="oneCell">
    <xdr:from>
      <xdr:col>11</xdr:col>
      <xdr:colOff>64860</xdr:colOff>
      <xdr:row>135</xdr:row>
      <xdr:rowOff>64860</xdr:rowOff>
    </xdr:from>
    <xdr:to>
      <xdr:col>11</xdr:col>
      <xdr:colOff>430450</xdr:colOff>
      <xdr:row>135</xdr:row>
      <xdr:rowOff>435235</xdr:rowOff>
    </xdr:to>
    <xdr:pic>
      <xdr:nvPicPr>
        <xdr:cNvPr id="258" name="Imagen 257">
          <a:extLst>
            <a:ext uri="{FF2B5EF4-FFF2-40B4-BE49-F238E27FC236}">
              <a16:creationId xmlns:a16="http://schemas.microsoft.com/office/drawing/2014/main" id="{BBBAD92B-301D-4052-A14E-D545140497BB}"/>
            </a:ext>
          </a:extLst>
        </xdr:cNvPr>
        <xdr:cNvPicPr>
          <a:picLocks noChangeAspect="1"/>
        </xdr:cNvPicPr>
      </xdr:nvPicPr>
      <xdr:blipFill>
        <a:blip xmlns:r="http://schemas.openxmlformats.org/officeDocument/2006/relationships" r:embed="rId19"/>
        <a:stretch>
          <a:fillRect/>
        </a:stretch>
      </xdr:blipFill>
      <xdr:spPr>
        <a:xfrm>
          <a:off x="13386253" y="69161931"/>
          <a:ext cx="362415" cy="370375"/>
        </a:xfrm>
        <a:prstGeom prst="rect">
          <a:avLst/>
        </a:prstGeom>
      </xdr:spPr>
    </xdr:pic>
    <xdr:clientData/>
  </xdr:twoCellAnchor>
  <xdr:twoCellAnchor>
    <xdr:from>
      <xdr:col>11</xdr:col>
      <xdr:colOff>68035</xdr:colOff>
      <xdr:row>138</xdr:row>
      <xdr:rowOff>74385</xdr:rowOff>
    </xdr:from>
    <xdr:to>
      <xdr:col>12</xdr:col>
      <xdr:colOff>449173</xdr:colOff>
      <xdr:row>138</xdr:row>
      <xdr:rowOff>448842</xdr:rowOff>
    </xdr:to>
    <xdr:grpSp>
      <xdr:nvGrpSpPr>
        <xdr:cNvPr id="294" name="Grupo 293">
          <a:extLst>
            <a:ext uri="{FF2B5EF4-FFF2-40B4-BE49-F238E27FC236}">
              <a16:creationId xmlns:a16="http://schemas.microsoft.com/office/drawing/2014/main" id="{55EF9FF8-5DF1-5504-621D-D40605BF5549}"/>
            </a:ext>
          </a:extLst>
        </xdr:cNvPr>
        <xdr:cNvGrpSpPr/>
      </xdr:nvGrpSpPr>
      <xdr:grpSpPr>
        <a:xfrm>
          <a:off x="16535702" y="72601968"/>
          <a:ext cx="878554" cy="374457"/>
          <a:chOff x="13386253" y="70681849"/>
          <a:chExt cx="894127" cy="374457"/>
        </a:xfrm>
      </xdr:grpSpPr>
      <xdr:pic>
        <xdr:nvPicPr>
          <xdr:cNvPr id="292" name="Imagen 291">
            <a:extLst>
              <a:ext uri="{FF2B5EF4-FFF2-40B4-BE49-F238E27FC236}">
                <a16:creationId xmlns:a16="http://schemas.microsoft.com/office/drawing/2014/main" id="{05196393-9C7E-4503-813A-FF84092228FF}"/>
              </a:ext>
            </a:extLst>
          </xdr:cNvPr>
          <xdr:cNvPicPr>
            <a:picLocks noChangeAspect="1"/>
          </xdr:cNvPicPr>
        </xdr:nvPicPr>
        <xdr:blipFill>
          <a:blip xmlns:r="http://schemas.openxmlformats.org/officeDocument/2006/relationships" r:embed="rId7"/>
          <a:stretch>
            <a:fillRect/>
          </a:stretch>
        </xdr:blipFill>
        <xdr:spPr>
          <a:xfrm>
            <a:off x="13386253" y="70685931"/>
            <a:ext cx="366859" cy="370375"/>
          </a:xfrm>
          <a:prstGeom prst="rect">
            <a:avLst/>
          </a:prstGeom>
        </xdr:spPr>
      </xdr:pic>
      <xdr:pic>
        <xdr:nvPicPr>
          <xdr:cNvPr id="293" name="Imagen 292">
            <a:extLst>
              <a:ext uri="{FF2B5EF4-FFF2-40B4-BE49-F238E27FC236}">
                <a16:creationId xmlns:a16="http://schemas.microsoft.com/office/drawing/2014/main" id="{725B3279-2A79-40B6-BC6F-7CA10933DC74}"/>
              </a:ext>
            </a:extLst>
          </xdr:cNvPr>
          <xdr:cNvPicPr>
            <a:picLocks noChangeAspect="1"/>
          </xdr:cNvPicPr>
        </xdr:nvPicPr>
        <xdr:blipFill>
          <a:blip xmlns:r="http://schemas.openxmlformats.org/officeDocument/2006/relationships" r:embed="rId19"/>
          <a:stretch>
            <a:fillRect/>
          </a:stretch>
        </xdr:blipFill>
        <xdr:spPr>
          <a:xfrm>
            <a:off x="13912708" y="70681849"/>
            <a:ext cx="367672" cy="370375"/>
          </a:xfrm>
          <a:prstGeom prst="rect">
            <a:avLst/>
          </a:prstGeom>
        </xdr:spPr>
      </xdr:pic>
    </xdr:grpSp>
    <xdr:clientData/>
  </xdr:twoCellAnchor>
  <xdr:twoCellAnchor>
    <xdr:from>
      <xdr:col>11</xdr:col>
      <xdr:colOff>74381</xdr:colOff>
      <xdr:row>140</xdr:row>
      <xdr:rowOff>64808</xdr:rowOff>
    </xdr:from>
    <xdr:to>
      <xdr:col>13</xdr:col>
      <xdr:colOff>427325</xdr:colOff>
      <xdr:row>141</xdr:row>
      <xdr:rowOff>481383</xdr:rowOff>
    </xdr:to>
    <xdr:grpSp>
      <xdr:nvGrpSpPr>
        <xdr:cNvPr id="305" name="Grupo 304">
          <a:extLst>
            <a:ext uri="{FF2B5EF4-FFF2-40B4-BE49-F238E27FC236}">
              <a16:creationId xmlns:a16="http://schemas.microsoft.com/office/drawing/2014/main" id="{8C4ABB5E-865A-9E12-1865-A65D8388C8E4}"/>
            </a:ext>
          </a:extLst>
        </xdr:cNvPr>
        <xdr:cNvGrpSpPr/>
      </xdr:nvGrpSpPr>
      <xdr:grpSpPr>
        <a:xfrm>
          <a:off x="16542048" y="73608391"/>
          <a:ext cx="1347777" cy="924575"/>
          <a:chOff x="13395778" y="71679253"/>
          <a:chExt cx="1359865" cy="920026"/>
        </a:xfrm>
      </xdr:grpSpPr>
      <xdr:grpSp>
        <xdr:nvGrpSpPr>
          <xdr:cNvPr id="295" name="Grupo 294">
            <a:extLst>
              <a:ext uri="{FF2B5EF4-FFF2-40B4-BE49-F238E27FC236}">
                <a16:creationId xmlns:a16="http://schemas.microsoft.com/office/drawing/2014/main" id="{46D6BC12-C4DC-46EB-A8D4-1ABB6656FED5}"/>
              </a:ext>
            </a:extLst>
          </xdr:cNvPr>
          <xdr:cNvGrpSpPr/>
        </xdr:nvGrpSpPr>
        <xdr:grpSpPr>
          <a:xfrm>
            <a:off x="13395778" y="71679253"/>
            <a:ext cx="1349438" cy="379900"/>
            <a:chOff x="13407117" y="66141147"/>
            <a:chExt cx="1352613" cy="383075"/>
          </a:xfrm>
        </xdr:grpSpPr>
        <xdr:grpSp>
          <xdr:nvGrpSpPr>
            <xdr:cNvPr id="296" name="Grupo 295">
              <a:extLst>
                <a:ext uri="{FF2B5EF4-FFF2-40B4-BE49-F238E27FC236}">
                  <a16:creationId xmlns:a16="http://schemas.microsoft.com/office/drawing/2014/main" id="{C44ECB76-DE0F-3636-B187-EF7AE146E550}"/>
                </a:ext>
              </a:extLst>
            </xdr:cNvPr>
            <xdr:cNvGrpSpPr/>
          </xdr:nvGrpSpPr>
          <xdr:grpSpPr>
            <a:xfrm>
              <a:off x="13410292" y="66151578"/>
              <a:ext cx="845716" cy="360054"/>
              <a:chOff x="13321393" y="64062429"/>
              <a:chExt cx="839366" cy="350529"/>
            </a:xfrm>
          </xdr:grpSpPr>
          <xdr:pic>
            <xdr:nvPicPr>
              <xdr:cNvPr id="298" name="Imagen 297">
                <a:extLst>
                  <a:ext uri="{FF2B5EF4-FFF2-40B4-BE49-F238E27FC236}">
                    <a16:creationId xmlns:a16="http://schemas.microsoft.com/office/drawing/2014/main" id="{4254BFB0-DEDF-F558-A6D3-AAC46B737B96}"/>
                  </a:ext>
                </a:extLst>
              </xdr:cNvPr>
              <xdr:cNvPicPr>
                <a:picLocks noChangeAspect="1"/>
              </xdr:cNvPicPr>
            </xdr:nvPicPr>
            <xdr:blipFill>
              <a:blip xmlns:r="http://schemas.openxmlformats.org/officeDocument/2006/relationships" r:embed="rId3"/>
              <a:stretch>
                <a:fillRect/>
              </a:stretch>
            </xdr:blipFill>
            <xdr:spPr>
              <a:xfrm>
                <a:off x="13825014" y="64063045"/>
                <a:ext cx="335745" cy="349913"/>
              </a:xfrm>
              <a:prstGeom prst="rect">
                <a:avLst/>
              </a:prstGeom>
            </xdr:spPr>
          </xdr:pic>
          <xdr:pic>
            <xdr:nvPicPr>
              <xdr:cNvPr id="299" name="Imagen 298">
                <a:extLst>
                  <a:ext uri="{FF2B5EF4-FFF2-40B4-BE49-F238E27FC236}">
                    <a16:creationId xmlns:a16="http://schemas.microsoft.com/office/drawing/2014/main" id="{E7345B73-82A4-FE4A-8A94-DF2A768FEE11}"/>
                  </a:ext>
                </a:extLst>
              </xdr:cNvPr>
              <xdr:cNvPicPr>
                <a:picLocks noChangeAspect="1"/>
              </xdr:cNvPicPr>
            </xdr:nvPicPr>
            <xdr:blipFill>
              <a:blip xmlns:r="http://schemas.openxmlformats.org/officeDocument/2006/relationships" r:embed="rId6"/>
              <a:stretch>
                <a:fillRect/>
              </a:stretch>
            </xdr:blipFill>
            <xdr:spPr>
              <a:xfrm>
                <a:off x="13321393" y="64062429"/>
                <a:ext cx="342985" cy="349913"/>
              </a:xfrm>
              <a:prstGeom prst="rect">
                <a:avLst/>
              </a:prstGeom>
            </xdr:spPr>
          </xdr:pic>
        </xdr:grpSp>
        <xdr:pic>
          <xdr:nvPicPr>
            <xdr:cNvPr id="297" name="Imagen 296">
              <a:extLst>
                <a:ext uri="{FF2B5EF4-FFF2-40B4-BE49-F238E27FC236}">
                  <a16:creationId xmlns:a16="http://schemas.microsoft.com/office/drawing/2014/main" id="{78BFE290-73E4-ACD2-4F34-E59BD0D733D0}"/>
                </a:ext>
              </a:extLst>
            </xdr:cNvPr>
            <xdr:cNvPicPr>
              <a:picLocks noChangeAspect="1"/>
            </xdr:cNvPicPr>
          </xdr:nvPicPr>
          <xdr:blipFill>
            <a:blip xmlns:r="http://schemas.openxmlformats.org/officeDocument/2006/relationships" r:embed="rId5"/>
            <a:stretch>
              <a:fillRect/>
            </a:stretch>
          </xdr:blipFill>
          <xdr:spPr>
            <a:xfrm>
              <a:off x="14403613" y="66141147"/>
              <a:ext cx="356117" cy="383075"/>
            </a:xfrm>
            <a:prstGeom prst="rect">
              <a:avLst/>
            </a:prstGeom>
          </xdr:spPr>
        </xdr:pic>
      </xdr:grpSp>
      <xdr:grpSp>
        <xdr:nvGrpSpPr>
          <xdr:cNvPr id="300" name="Grupo 299">
            <a:extLst>
              <a:ext uri="{FF2B5EF4-FFF2-40B4-BE49-F238E27FC236}">
                <a16:creationId xmlns:a16="http://schemas.microsoft.com/office/drawing/2014/main" id="{9920AD71-777F-43C2-A1F7-547F81D65BFF}"/>
              </a:ext>
            </a:extLst>
          </xdr:cNvPr>
          <xdr:cNvGrpSpPr/>
        </xdr:nvGrpSpPr>
        <xdr:grpSpPr>
          <a:xfrm>
            <a:off x="13409373" y="72213030"/>
            <a:ext cx="1346270" cy="386249"/>
            <a:chOff x="13410292" y="66168232"/>
            <a:chExt cx="1349438" cy="383075"/>
          </a:xfrm>
        </xdr:grpSpPr>
        <xdr:grpSp>
          <xdr:nvGrpSpPr>
            <xdr:cNvPr id="301" name="Grupo 300">
              <a:extLst>
                <a:ext uri="{FF2B5EF4-FFF2-40B4-BE49-F238E27FC236}">
                  <a16:creationId xmlns:a16="http://schemas.microsoft.com/office/drawing/2014/main" id="{F1C1C87B-82DB-C386-5757-6C717D8BA6E4}"/>
                </a:ext>
              </a:extLst>
            </xdr:cNvPr>
            <xdr:cNvGrpSpPr/>
          </xdr:nvGrpSpPr>
          <xdr:grpSpPr>
            <a:xfrm>
              <a:off x="13410292" y="66178373"/>
              <a:ext cx="845716" cy="360197"/>
              <a:chOff x="13321393" y="64088658"/>
              <a:chExt cx="839366" cy="350669"/>
            </a:xfrm>
          </xdr:grpSpPr>
          <xdr:pic>
            <xdr:nvPicPr>
              <xdr:cNvPr id="303" name="Imagen 302">
                <a:extLst>
                  <a:ext uri="{FF2B5EF4-FFF2-40B4-BE49-F238E27FC236}">
                    <a16:creationId xmlns:a16="http://schemas.microsoft.com/office/drawing/2014/main" id="{FF843EA2-5202-1EDF-B016-7143DC942B19}"/>
                  </a:ext>
                </a:extLst>
              </xdr:cNvPr>
              <xdr:cNvPicPr>
                <a:picLocks noChangeAspect="1"/>
              </xdr:cNvPicPr>
            </xdr:nvPicPr>
            <xdr:blipFill>
              <a:blip xmlns:r="http://schemas.openxmlformats.org/officeDocument/2006/relationships" r:embed="rId3"/>
              <a:stretch>
                <a:fillRect/>
              </a:stretch>
            </xdr:blipFill>
            <xdr:spPr>
              <a:xfrm>
                <a:off x="13825014" y="64089414"/>
                <a:ext cx="335745" cy="349913"/>
              </a:xfrm>
              <a:prstGeom prst="rect">
                <a:avLst/>
              </a:prstGeom>
            </xdr:spPr>
          </xdr:pic>
          <xdr:pic>
            <xdr:nvPicPr>
              <xdr:cNvPr id="304" name="Imagen 303">
                <a:extLst>
                  <a:ext uri="{FF2B5EF4-FFF2-40B4-BE49-F238E27FC236}">
                    <a16:creationId xmlns:a16="http://schemas.microsoft.com/office/drawing/2014/main" id="{2841FCDD-E298-391B-BA5B-4606878C4E4D}"/>
                  </a:ext>
                </a:extLst>
              </xdr:cNvPr>
              <xdr:cNvPicPr>
                <a:picLocks noChangeAspect="1"/>
              </xdr:cNvPicPr>
            </xdr:nvPicPr>
            <xdr:blipFill>
              <a:blip xmlns:r="http://schemas.openxmlformats.org/officeDocument/2006/relationships" r:embed="rId6"/>
              <a:stretch>
                <a:fillRect/>
              </a:stretch>
            </xdr:blipFill>
            <xdr:spPr>
              <a:xfrm>
                <a:off x="13321393" y="64088658"/>
                <a:ext cx="342985" cy="349913"/>
              </a:xfrm>
              <a:prstGeom prst="rect">
                <a:avLst/>
              </a:prstGeom>
            </xdr:spPr>
          </xdr:pic>
        </xdr:grpSp>
        <xdr:pic>
          <xdr:nvPicPr>
            <xdr:cNvPr id="302" name="Imagen 301">
              <a:extLst>
                <a:ext uri="{FF2B5EF4-FFF2-40B4-BE49-F238E27FC236}">
                  <a16:creationId xmlns:a16="http://schemas.microsoft.com/office/drawing/2014/main" id="{EEA19DF0-AEDE-2D87-1038-E57F3C79A342}"/>
                </a:ext>
              </a:extLst>
            </xdr:cNvPr>
            <xdr:cNvPicPr>
              <a:picLocks noChangeAspect="1"/>
            </xdr:cNvPicPr>
          </xdr:nvPicPr>
          <xdr:blipFill>
            <a:blip xmlns:r="http://schemas.openxmlformats.org/officeDocument/2006/relationships" r:embed="rId5"/>
            <a:stretch>
              <a:fillRect/>
            </a:stretch>
          </xdr:blipFill>
          <xdr:spPr>
            <a:xfrm>
              <a:off x="14403613" y="66168232"/>
              <a:ext cx="356117" cy="383075"/>
            </a:xfrm>
            <a:prstGeom prst="rect">
              <a:avLst/>
            </a:prstGeom>
          </xdr:spPr>
        </xdr:pic>
      </xdr:grpSp>
    </xdr:grpSp>
    <xdr:clientData/>
  </xdr:twoCellAnchor>
  <xdr:twoCellAnchor>
    <xdr:from>
      <xdr:col>11</xdr:col>
      <xdr:colOff>71437</xdr:colOff>
      <xdr:row>143</xdr:row>
      <xdr:rowOff>53976</xdr:rowOff>
    </xdr:from>
    <xdr:to>
      <xdr:col>11</xdr:col>
      <xdr:colOff>430234</xdr:colOff>
      <xdr:row>143</xdr:row>
      <xdr:rowOff>439176</xdr:rowOff>
    </xdr:to>
    <xdr:pic>
      <xdr:nvPicPr>
        <xdr:cNvPr id="312" name="Imagen 311">
          <a:extLst>
            <a:ext uri="{FF2B5EF4-FFF2-40B4-BE49-F238E27FC236}">
              <a16:creationId xmlns:a16="http://schemas.microsoft.com/office/drawing/2014/main" id="{DF81B92A-0C49-4EC3-A998-5E2CB00891F6}"/>
            </a:ext>
          </a:extLst>
        </xdr:cNvPr>
        <xdr:cNvPicPr>
          <a:picLocks noChangeAspect="1"/>
        </xdr:cNvPicPr>
      </xdr:nvPicPr>
      <xdr:blipFill>
        <a:blip xmlns:r="http://schemas.openxmlformats.org/officeDocument/2006/relationships" r:embed="rId5"/>
        <a:stretch>
          <a:fillRect/>
        </a:stretch>
      </xdr:blipFill>
      <xdr:spPr>
        <a:xfrm>
          <a:off x="13335000" y="72682101"/>
          <a:ext cx="358797" cy="385200"/>
        </a:xfrm>
        <a:prstGeom prst="rect">
          <a:avLst/>
        </a:prstGeom>
      </xdr:spPr>
    </xdr:pic>
    <xdr:clientData/>
  </xdr:twoCellAnchor>
  <xdr:twoCellAnchor>
    <xdr:from>
      <xdr:col>11</xdr:col>
      <xdr:colOff>123825</xdr:colOff>
      <xdr:row>47</xdr:row>
      <xdr:rowOff>293158</xdr:rowOff>
    </xdr:from>
    <xdr:to>
      <xdr:col>12</xdr:col>
      <xdr:colOff>430935</xdr:colOff>
      <xdr:row>48</xdr:row>
      <xdr:rowOff>450608</xdr:rowOff>
    </xdr:to>
    <xdr:grpSp>
      <xdr:nvGrpSpPr>
        <xdr:cNvPr id="70" name="Grupo 69">
          <a:extLst>
            <a:ext uri="{FF2B5EF4-FFF2-40B4-BE49-F238E27FC236}">
              <a16:creationId xmlns:a16="http://schemas.microsoft.com/office/drawing/2014/main" id="{768723DA-F26C-68EA-E1DE-2B6909602270}"/>
            </a:ext>
          </a:extLst>
        </xdr:cNvPr>
        <xdr:cNvGrpSpPr/>
      </xdr:nvGrpSpPr>
      <xdr:grpSpPr>
        <a:xfrm>
          <a:off x="16591492" y="22295908"/>
          <a:ext cx="804526" cy="1046450"/>
          <a:chOff x="17067742" y="22084241"/>
          <a:chExt cx="815110" cy="1046450"/>
        </a:xfrm>
      </xdr:grpSpPr>
      <xdr:pic>
        <xdr:nvPicPr>
          <xdr:cNvPr id="67" name="Imagen 66">
            <a:extLst>
              <a:ext uri="{FF2B5EF4-FFF2-40B4-BE49-F238E27FC236}">
                <a16:creationId xmlns:a16="http://schemas.microsoft.com/office/drawing/2014/main" id="{4BC7F615-4F66-4C8F-ADC9-5833DBD2E552}"/>
              </a:ext>
            </a:extLst>
          </xdr:cNvPr>
          <xdr:cNvPicPr>
            <a:picLocks noChangeAspect="1"/>
          </xdr:cNvPicPr>
        </xdr:nvPicPr>
        <xdr:blipFill>
          <a:blip xmlns:r="http://schemas.openxmlformats.org/officeDocument/2006/relationships" r:embed="rId3"/>
          <a:stretch>
            <a:fillRect/>
          </a:stretch>
        </xdr:blipFill>
        <xdr:spPr>
          <a:xfrm>
            <a:off x="17084676" y="22084241"/>
            <a:ext cx="327611" cy="373014"/>
          </a:xfrm>
          <a:prstGeom prst="rect">
            <a:avLst/>
          </a:prstGeom>
        </xdr:spPr>
      </xdr:pic>
      <xdr:pic>
        <xdr:nvPicPr>
          <xdr:cNvPr id="68" name="Imagen 67">
            <a:extLst>
              <a:ext uri="{FF2B5EF4-FFF2-40B4-BE49-F238E27FC236}">
                <a16:creationId xmlns:a16="http://schemas.microsoft.com/office/drawing/2014/main" id="{76CA2334-F0D6-4711-B074-9F2331D529B0}"/>
              </a:ext>
            </a:extLst>
          </xdr:cNvPr>
          <xdr:cNvPicPr>
            <a:picLocks noChangeAspect="1"/>
          </xdr:cNvPicPr>
        </xdr:nvPicPr>
        <xdr:blipFill>
          <a:blip xmlns:r="http://schemas.openxmlformats.org/officeDocument/2006/relationships" r:embed="rId8"/>
          <a:stretch>
            <a:fillRect/>
          </a:stretch>
        </xdr:blipFill>
        <xdr:spPr>
          <a:xfrm>
            <a:off x="17526000" y="22084241"/>
            <a:ext cx="356852" cy="371705"/>
          </a:xfrm>
          <a:prstGeom prst="rect">
            <a:avLst/>
          </a:prstGeom>
        </xdr:spPr>
      </xdr:pic>
      <xdr:pic>
        <xdr:nvPicPr>
          <xdr:cNvPr id="69" name="Imagen 68">
            <a:extLst>
              <a:ext uri="{FF2B5EF4-FFF2-40B4-BE49-F238E27FC236}">
                <a16:creationId xmlns:a16="http://schemas.microsoft.com/office/drawing/2014/main" id="{EE9DDA25-EABD-4F77-A984-F7660261E864}"/>
              </a:ext>
            </a:extLst>
          </xdr:cNvPr>
          <xdr:cNvPicPr>
            <a:picLocks noChangeAspect="1"/>
          </xdr:cNvPicPr>
        </xdr:nvPicPr>
        <xdr:blipFill>
          <a:blip xmlns:r="http://schemas.openxmlformats.org/officeDocument/2006/relationships" r:embed="rId14"/>
          <a:stretch>
            <a:fillRect/>
          </a:stretch>
        </xdr:blipFill>
        <xdr:spPr>
          <a:xfrm>
            <a:off x="17067742" y="22743583"/>
            <a:ext cx="359621" cy="387108"/>
          </a:xfrm>
          <a:prstGeom prst="rect">
            <a:avLst/>
          </a:prstGeom>
        </xdr:spPr>
      </xdr:pic>
    </xdr:grpSp>
    <xdr:clientData/>
  </xdr:twoCellAnchor>
  <xdr:twoCellAnchor>
    <xdr:from>
      <xdr:col>11</xdr:col>
      <xdr:colOff>64836</xdr:colOff>
      <xdr:row>122</xdr:row>
      <xdr:rowOff>293621</xdr:rowOff>
    </xdr:from>
    <xdr:to>
      <xdr:col>13</xdr:col>
      <xdr:colOff>411286</xdr:colOff>
      <xdr:row>123</xdr:row>
      <xdr:rowOff>473911</xdr:rowOff>
    </xdr:to>
    <xdr:grpSp>
      <xdr:nvGrpSpPr>
        <xdr:cNvPr id="71" name="Grupo 70">
          <a:extLst>
            <a:ext uri="{FF2B5EF4-FFF2-40B4-BE49-F238E27FC236}">
              <a16:creationId xmlns:a16="http://schemas.microsoft.com/office/drawing/2014/main" id="{C158CC6D-965E-4101-9AE6-29DC04D50D68}"/>
            </a:ext>
          </a:extLst>
        </xdr:cNvPr>
        <xdr:cNvGrpSpPr/>
      </xdr:nvGrpSpPr>
      <xdr:grpSpPr>
        <a:xfrm>
          <a:off x="16532503" y="63962954"/>
          <a:ext cx="1341283" cy="1069290"/>
          <a:chOff x="13409386" y="62489092"/>
          <a:chExt cx="1359246" cy="1041860"/>
        </a:xfrm>
      </xdr:grpSpPr>
      <xdr:grpSp>
        <xdr:nvGrpSpPr>
          <xdr:cNvPr id="72" name="Grupo 71">
            <a:extLst>
              <a:ext uri="{FF2B5EF4-FFF2-40B4-BE49-F238E27FC236}">
                <a16:creationId xmlns:a16="http://schemas.microsoft.com/office/drawing/2014/main" id="{6A51AC62-053D-AFA2-ED5A-55C1FA53BB17}"/>
              </a:ext>
            </a:extLst>
          </xdr:cNvPr>
          <xdr:cNvGrpSpPr/>
        </xdr:nvGrpSpPr>
        <xdr:grpSpPr>
          <a:xfrm>
            <a:off x="13413468" y="63170335"/>
            <a:ext cx="1355164" cy="360617"/>
            <a:chOff x="13447032" y="63167221"/>
            <a:chExt cx="1345639" cy="363791"/>
          </a:xfrm>
        </xdr:grpSpPr>
        <xdr:pic>
          <xdr:nvPicPr>
            <xdr:cNvPr id="76" name="Imagen 75">
              <a:extLst>
                <a:ext uri="{FF2B5EF4-FFF2-40B4-BE49-F238E27FC236}">
                  <a16:creationId xmlns:a16="http://schemas.microsoft.com/office/drawing/2014/main" id="{D113A7A8-162E-9C1D-B92E-10B0FABF202C}"/>
                </a:ext>
              </a:extLst>
            </xdr:cNvPr>
            <xdr:cNvPicPr>
              <a:picLocks noChangeAspect="1"/>
            </xdr:cNvPicPr>
          </xdr:nvPicPr>
          <xdr:blipFill>
            <a:blip xmlns:r="http://schemas.openxmlformats.org/officeDocument/2006/relationships" r:embed="rId3"/>
            <a:stretch>
              <a:fillRect/>
            </a:stretch>
          </xdr:blipFill>
          <xdr:spPr>
            <a:xfrm>
              <a:off x="13951830" y="63167849"/>
              <a:ext cx="330164" cy="363163"/>
            </a:xfrm>
            <a:prstGeom prst="rect">
              <a:avLst/>
            </a:prstGeom>
          </xdr:spPr>
        </xdr:pic>
        <xdr:pic>
          <xdr:nvPicPr>
            <xdr:cNvPr id="77" name="Imagen 76">
              <a:extLst>
                <a:ext uri="{FF2B5EF4-FFF2-40B4-BE49-F238E27FC236}">
                  <a16:creationId xmlns:a16="http://schemas.microsoft.com/office/drawing/2014/main" id="{580157ED-266B-940F-CE8A-EB439CBC4D61}"/>
                </a:ext>
              </a:extLst>
            </xdr:cNvPr>
            <xdr:cNvPicPr>
              <a:picLocks noChangeAspect="1"/>
            </xdr:cNvPicPr>
          </xdr:nvPicPr>
          <xdr:blipFill>
            <a:blip xmlns:r="http://schemas.openxmlformats.org/officeDocument/2006/relationships" r:embed="rId4"/>
            <a:stretch>
              <a:fillRect/>
            </a:stretch>
          </xdr:blipFill>
          <xdr:spPr>
            <a:xfrm>
              <a:off x="14442696" y="63167221"/>
              <a:ext cx="349975" cy="363163"/>
            </a:xfrm>
            <a:prstGeom prst="rect">
              <a:avLst/>
            </a:prstGeom>
          </xdr:spPr>
        </xdr:pic>
        <xdr:pic>
          <xdr:nvPicPr>
            <xdr:cNvPr id="78" name="Imagen 77">
              <a:extLst>
                <a:ext uri="{FF2B5EF4-FFF2-40B4-BE49-F238E27FC236}">
                  <a16:creationId xmlns:a16="http://schemas.microsoft.com/office/drawing/2014/main" id="{A2031828-74AD-8E85-A974-5511268BC840}"/>
                </a:ext>
              </a:extLst>
            </xdr:cNvPr>
            <xdr:cNvPicPr>
              <a:picLocks noChangeAspect="1"/>
            </xdr:cNvPicPr>
          </xdr:nvPicPr>
          <xdr:blipFill>
            <a:blip xmlns:r="http://schemas.openxmlformats.org/officeDocument/2006/relationships" r:embed="rId6"/>
            <a:stretch>
              <a:fillRect/>
            </a:stretch>
          </xdr:blipFill>
          <xdr:spPr>
            <a:xfrm>
              <a:off x="13447032" y="63167221"/>
              <a:ext cx="343786" cy="363163"/>
            </a:xfrm>
            <a:prstGeom prst="rect">
              <a:avLst/>
            </a:prstGeom>
          </xdr:spPr>
        </xdr:pic>
      </xdr:grpSp>
      <xdr:grpSp>
        <xdr:nvGrpSpPr>
          <xdr:cNvPr id="73" name="Grupo 72">
            <a:extLst>
              <a:ext uri="{FF2B5EF4-FFF2-40B4-BE49-F238E27FC236}">
                <a16:creationId xmlns:a16="http://schemas.microsoft.com/office/drawing/2014/main" id="{545E71DA-214C-0D4F-A116-FEE37A2ED18A}"/>
              </a:ext>
            </a:extLst>
          </xdr:cNvPr>
          <xdr:cNvGrpSpPr/>
        </xdr:nvGrpSpPr>
        <xdr:grpSpPr>
          <a:xfrm>
            <a:off x="13409386" y="62489092"/>
            <a:ext cx="834962" cy="354269"/>
            <a:chOff x="13447032" y="62988569"/>
            <a:chExt cx="834962" cy="363794"/>
          </a:xfrm>
        </xdr:grpSpPr>
        <xdr:pic>
          <xdr:nvPicPr>
            <xdr:cNvPr id="74" name="Imagen 73">
              <a:extLst>
                <a:ext uri="{FF2B5EF4-FFF2-40B4-BE49-F238E27FC236}">
                  <a16:creationId xmlns:a16="http://schemas.microsoft.com/office/drawing/2014/main" id="{8C5729DD-C87F-7A8C-97AC-C5BB0BDF33EA}"/>
                </a:ext>
              </a:extLst>
            </xdr:cNvPr>
            <xdr:cNvPicPr>
              <a:picLocks noChangeAspect="1"/>
            </xdr:cNvPicPr>
          </xdr:nvPicPr>
          <xdr:blipFill>
            <a:blip xmlns:r="http://schemas.openxmlformats.org/officeDocument/2006/relationships" r:embed="rId3"/>
            <a:stretch>
              <a:fillRect/>
            </a:stretch>
          </xdr:blipFill>
          <xdr:spPr>
            <a:xfrm>
              <a:off x="13951830" y="62989200"/>
              <a:ext cx="330164" cy="363163"/>
            </a:xfrm>
            <a:prstGeom prst="rect">
              <a:avLst/>
            </a:prstGeom>
          </xdr:spPr>
        </xdr:pic>
        <xdr:pic>
          <xdr:nvPicPr>
            <xdr:cNvPr id="75" name="Imagen 74">
              <a:extLst>
                <a:ext uri="{FF2B5EF4-FFF2-40B4-BE49-F238E27FC236}">
                  <a16:creationId xmlns:a16="http://schemas.microsoft.com/office/drawing/2014/main" id="{F15760AE-9BB3-33A5-CB1E-9E36B489B3A9}"/>
                </a:ext>
              </a:extLst>
            </xdr:cNvPr>
            <xdr:cNvPicPr>
              <a:picLocks noChangeAspect="1"/>
            </xdr:cNvPicPr>
          </xdr:nvPicPr>
          <xdr:blipFill>
            <a:blip xmlns:r="http://schemas.openxmlformats.org/officeDocument/2006/relationships" r:embed="rId6"/>
            <a:stretch>
              <a:fillRect/>
            </a:stretch>
          </xdr:blipFill>
          <xdr:spPr>
            <a:xfrm>
              <a:off x="13447032" y="62988569"/>
              <a:ext cx="343786" cy="363163"/>
            </a:xfrm>
            <a:prstGeom prst="rect">
              <a:avLst/>
            </a:prstGeom>
          </xdr:spPr>
        </xdr:pic>
      </xdr:grpSp>
    </xdr:grpSp>
    <xdr:clientData/>
  </xdr:twoCellAnchor>
  <xdr:twoCellAnchor>
    <xdr:from>
      <xdr:col>5</xdr:col>
      <xdr:colOff>686708</xdr:colOff>
      <xdr:row>2</xdr:row>
      <xdr:rowOff>40822</xdr:rowOff>
    </xdr:from>
    <xdr:to>
      <xdr:col>5</xdr:col>
      <xdr:colOff>1744483</xdr:colOff>
      <xdr:row>3</xdr:row>
      <xdr:rowOff>145461</xdr:rowOff>
    </xdr:to>
    <xdr:sp macro="" textlink="">
      <xdr:nvSpPr>
        <xdr:cNvPr id="79" name="Rectángulo 1">
          <a:hlinkClick xmlns:r="http://schemas.openxmlformats.org/officeDocument/2006/relationships" r:id="rId20"/>
          <a:extLst>
            <a:ext uri="{FF2B5EF4-FFF2-40B4-BE49-F238E27FC236}">
              <a16:creationId xmlns:a16="http://schemas.microsoft.com/office/drawing/2014/main" id="{E8D53E5B-D9A6-49D6-AB70-57E82786210A}"/>
            </a:ext>
            <a:ext uri="{147F2762-F138-4A5C-976F-8EAC2B608ADB}">
              <a16:predDERef xmlns:a16="http://schemas.microsoft.com/office/drawing/2014/main" pred="{29BB0A33-E1DA-4507-B83C-B032EB237C26}"/>
            </a:ext>
          </a:extLst>
        </xdr:cNvPr>
        <xdr:cNvSpPr/>
      </xdr:nvSpPr>
      <xdr:spPr>
        <a:xfrm>
          <a:off x="6823529" y="449036"/>
          <a:ext cx="1057775" cy="363175"/>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742448</xdr:colOff>
      <xdr:row>7</xdr:row>
      <xdr:rowOff>68489</xdr:rowOff>
    </xdr:from>
    <xdr:to>
      <xdr:col>10</xdr:col>
      <xdr:colOff>130783</xdr:colOff>
      <xdr:row>49</xdr:row>
      <xdr:rowOff>180818</xdr:rowOff>
    </xdr:to>
    <xdr:pic>
      <xdr:nvPicPr>
        <xdr:cNvPr id="9" name="Imagen 4">
          <a:extLst>
            <a:ext uri="{FF2B5EF4-FFF2-40B4-BE49-F238E27FC236}">
              <a16:creationId xmlns:a16="http://schemas.microsoft.com/office/drawing/2014/main" id="{B07ECEB3-4261-0A49-12DB-D7D2F046356F}"/>
            </a:ext>
          </a:extLst>
        </xdr:cNvPr>
        <xdr:cNvPicPr>
          <a:picLocks noChangeAspect="1"/>
        </xdr:cNvPicPr>
      </xdr:nvPicPr>
      <xdr:blipFill>
        <a:blip xmlns:r="http://schemas.openxmlformats.org/officeDocument/2006/relationships" r:embed="rId1"/>
        <a:stretch>
          <a:fillRect/>
        </a:stretch>
      </xdr:blipFill>
      <xdr:spPr>
        <a:xfrm>
          <a:off x="6743198" y="1649639"/>
          <a:ext cx="5655785" cy="891342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495461</xdr:colOff>
      <xdr:row>47</xdr:row>
      <xdr:rowOff>73478</xdr:rowOff>
    </xdr:from>
    <xdr:to>
      <xdr:col>4</xdr:col>
      <xdr:colOff>1136136</xdr:colOff>
      <xdr:row>70</xdr:row>
      <xdr:rowOff>66397</xdr:rowOff>
    </xdr:to>
    <xdr:pic>
      <xdr:nvPicPr>
        <xdr:cNvPr id="10" name="Imagen 5">
          <a:extLst>
            <a:ext uri="{FF2B5EF4-FFF2-40B4-BE49-F238E27FC236}">
              <a16:creationId xmlns:a16="http://schemas.microsoft.com/office/drawing/2014/main" id="{8862AD51-B24B-CBCD-1F7E-3CB95E7C6315}"/>
            </a:ext>
          </a:extLst>
        </xdr:cNvPr>
        <xdr:cNvPicPr>
          <a:picLocks noChangeAspect="1"/>
        </xdr:cNvPicPr>
      </xdr:nvPicPr>
      <xdr:blipFill>
        <a:blip xmlns:r="http://schemas.openxmlformats.org/officeDocument/2006/relationships" r:embed="rId2"/>
        <a:stretch>
          <a:fillRect/>
        </a:stretch>
      </xdr:blipFill>
      <xdr:spPr>
        <a:xfrm>
          <a:off x="495461" y="10036628"/>
          <a:ext cx="5441275" cy="48125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725153</xdr:colOff>
      <xdr:row>50</xdr:row>
      <xdr:rowOff>104320</xdr:rowOff>
    </xdr:from>
    <xdr:to>
      <xdr:col>10</xdr:col>
      <xdr:colOff>141728</xdr:colOff>
      <xdr:row>67</xdr:row>
      <xdr:rowOff>38099</xdr:rowOff>
    </xdr:to>
    <xdr:pic>
      <xdr:nvPicPr>
        <xdr:cNvPr id="14" name="Imagen 6">
          <a:extLst>
            <a:ext uri="{FF2B5EF4-FFF2-40B4-BE49-F238E27FC236}">
              <a16:creationId xmlns:a16="http://schemas.microsoft.com/office/drawing/2014/main" id="{82CA9C84-3FDE-D3C9-CB8D-30AE1D8986D9}"/>
            </a:ext>
          </a:extLst>
        </xdr:cNvPr>
        <xdr:cNvPicPr>
          <a:picLocks noChangeAspect="1"/>
        </xdr:cNvPicPr>
      </xdr:nvPicPr>
      <xdr:blipFill>
        <a:blip xmlns:r="http://schemas.openxmlformats.org/officeDocument/2006/relationships" r:embed="rId3"/>
        <a:stretch>
          <a:fillRect/>
        </a:stretch>
      </xdr:blipFill>
      <xdr:spPr>
        <a:xfrm>
          <a:off x="6725903" y="10696120"/>
          <a:ext cx="5684025" cy="349612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11</xdr:col>
      <xdr:colOff>354804</xdr:colOff>
      <xdr:row>7</xdr:row>
      <xdr:rowOff>76199</xdr:rowOff>
    </xdr:from>
    <xdr:to>
      <xdr:col>18</xdr:col>
      <xdr:colOff>235011</xdr:colOff>
      <xdr:row>48</xdr:row>
      <xdr:rowOff>199824</xdr:rowOff>
    </xdr:to>
    <xdr:pic>
      <xdr:nvPicPr>
        <xdr:cNvPr id="15" name="Imagen 7">
          <a:extLst>
            <a:ext uri="{FF2B5EF4-FFF2-40B4-BE49-F238E27FC236}">
              <a16:creationId xmlns:a16="http://schemas.microsoft.com/office/drawing/2014/main" id="{7266D1DC-2FB7-0711-9930-C5EC96ECCF26}"/>
            </a:ext>
          </a:extLst>
        </xdr:cNvPr>
        <xdr:cNvPicPr>
          <a:picLocks noChangeAspect="1"/>
        </xdr:cNvPicPr>
      </xdr:nvPicPr>
      <xdr:blipFill>
        <a:blip xmlns:r="http://schemas.openxmlformats.org/officeDocument/2006/relationships" r:embed="rId4"/>
        <a:stretch>
          <a:fillRect/>
        </a:stretch>
      </xdr:blipFill>
      <xdr:spPr>
        <a:xfrm>
          <a:off x="13461204" y="1657349"/>
          <a:ext cx="5747607" cy="87151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11</xdr:col>
      <xdr:colOff>350195</xdr:colOff>
      <xdr:row>50</xdr:row>
      <xdr:rowOff>82818</xdr:rowOff>
    </xdr:from>
    <xdr:to>
      <xdr:col>18</xdr:col>
      <xdr:colOff>239620</xdr:colOff>
      <xdr:row>91</xdr:row>
      <xdr:rowOff>48732</xdr:rowOff>
    </xdr:to>
    <xdr:pic>
      <xdr:nvPicPr>
        <xdr:cNvPr id="16" name="Imagen 8">
          <a:extLst>
            <a:ext uri="{FF2B5EF4-FFF2-40B4-BE49-F238E27FC236}">
              <a16:creationId xmlns:a16="http://schemas.microsoft.com/office/drawing/2014/main" id="{A2AE0E9E-AA52-3972-5873-3C0EE169176E}"/>
            </a:ext>
          </a:extLst>
        </xdr:cNvPr>
        <xdr:cNvPicPr>
          <a:picLocks noChangeAspect="1"/>
        </xdr:cNvPicPr>
      </xdr:nvPicPr>
      <xdr:blipFill>
        <a:blip xmlns:r="http://schemas.openxmlformats.org/officeDocument/2006/relationships" r:embed="rId5"/>
        <a:stretch>
          <a:fillRect/>
        </a:stretch>
      </xdr:blipFill>
      <xdr:spPr>
        <a:xfrm>
          <a:off x="13456595" y="10674618"/>
          <a:ext cx="5756825" cy="855746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11</xdr:col>
      <xdr:colOff>351782</xdr:colOff>
      <xdr:row>92</xdr:row>
      <xdr:rowOff>125400</xdr:rowOff>
    </xdr:from>
    <xdr:to>
      <xdr:col>18</xdr:col>
      <xdr:colOff>238032</xdr:colOff>
      <xdr:row>132</xdr:row>
      <xdr:rowOff>45643</xdr:rowOff>
    </xdr:to>
    <xdr:pic>
      <xdr:nvPicPr>
        <xdr:cNvPr id="17" name="Imagen 9">
          <a:extLst>
            <a:ext uri="{FF2B5EF4-FFF2-40B4-BE49-F238E27FC236}">
              <a16:creationId xmlns:a16="http://schemas.microsoft.com/office/drawing/2014/main" id="{F241558D-DD42-2FEF-1439-A4A7EC26D445}"/>
            </a:ext>
          </a:extLst>
        </xdr:cNvPr>
        <xdr:cNvPicPr>
          <a:picLocks noChangeAspect="1"/>
        </xdr:cNvPicPr>
      </xdr:nvPicPr>
      <xdr:blipFill>
        <a:blip xmlns:r="http://schemas.openxmlformats.org/officeDocument/2006/relationships" r:embed="rId6"/>
        <a:stretch>
          <a:fillRect/>
        </a:stretch>
      </xdr:blipFill>
      <xdr:spPr>
        <a:xfrm>
          <a:off x="13458182" y="19518300"/>
          <a:ext cx="5753650" cy="830224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18</xdr:col>
      <xdr:colOff>468313</xdr:colOff>
      <xdr:row>7</xdr:row>
      <xdr:rowOff>85725</xdr:rowOff>
    </xdr:from>
    <xdr:to>
      <xdr:col>25</xdr:col>
      <xdr:colOff>354563</xdr:colOff>
      <xdr:row>49</xdr:row>
      <xdr:rowOff>9144</xdr:rowOff>
    </xdr:to>
    <xdr:pic>
      <xdr:nvPicPr>
        <xdr:cNvPr id="28" name="Imagen 10">
          <a:extLst>
            <a:ext uri="{FF2B5EF4-FFF2-40B4-BE49-F238E27FC236}">
              <a16:creationId xmlns:a16="http://schemas.microsoft.com/office/drawing/2014/main" id="{0DE401D7-EF11-74F3-AC44-D5A8A22D61D5}"/>
            </a:ext>
          </a:extLst>
        </xdr:cNvPr>
        <xdr:cNvPicPr>
          <a:picLocks noChangeAspect="1"/>
        </xdr:cNvPicPr>
      </xdr:nvPicPr>
      <xdr:blipFill>
        <a:blip xmlns:r="http://schemas.openxmlformats.org/officeDocument/2006/relationships" r:embed="rId7"/>
        <a:stretch>
          <a:fillRect/>
        </a:stretch>
      </xdr:blipFill>
      <xdr:spPr>
        <a:xfrm>
          <a:off x="19442113" y="1666875"/>
          <a:ext cx="5753650" cy="872451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18</xdr:col>
      <xdr:colOff>465138</xdr:colOff>
      <xdr:row>50</xdr:row>
      <xdr:rowOff>87480</xdr:rowOff>
    </xdr:from>
    <xdr:to>
      <xdr:col>25</xdr:col>
      <xdr:colOff>321738</xdr:colOff>
      <xdr:row>91</xdr:row>
      <xdr:rowOff>74075</xdr:rowOff>
    </xdr:to>
    <xdr:pic>
      <xdr:nvPicPr>
        <xdr:cNvPr id="23" name="Imagen 11">
          <a:extLst>
            <a:ext uri="{FF2B5EF4-FFF2-40B4-BE49-F238E27FC236}">
              <a16:creationId xmlns:a16="http://schemas.microsoft.com/office/drawing/2014/main" id="{EDA93A62-D518-B750-AEA4-E44E5ECA9418}"/>
            </a:ext>
          </a:extLst>
        </xdr:cNvPr>
        <xdr:cNvPicPr>
          <a:picLocks noChangeAspect="1"/>
        </xdr:cNvPicPr>
      </xdr:nvPicPr>
      <xdr:blipFill>
        <a:blip xmlns:r="http://schemas.openxmlformats.org/officeDocument/2006/relationships" r:embed="rId8"/>
        <a:stretch>
          <a:fillRect/>
        </a:stretch>
      </xdr:blipFill>
      <xdr:spPr>
        <a:xfrm>
          <a:off x="19438938" y="10679280"/>
          <a:ext cx="5724000" cy="857814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18</xdr:col>
      <xdr:colOff>501651</xdr:colOff>
      <xdr:row>92</xdr:row>
      <xdr:rowOff>104769</xdr:rowOff>
    </xdr:from>
    <xdr:to>
      <xdr:col>25</xdr:col>
      <xdr:colOff>369313</xdr:colOff>
      <xdr:row>132</xdr:row>
      <xdr:rowOff>110769</xdr:rowOff>
    </xdr:to>
    <xdr:pic>
      <xdr:nvPicPr>
        <xdr:cNvPr id="24" name="Imagen 12">
          <a:extLst>
            <a:ext uri="{FF2B5EF4-FFF2-40B4-BE49-F238E27FC236}">
              <a16:creationId xmlns:a16="http://schemas.microsoft.com/office/drawing/2014/main" id="{15D7E643-4BF7-CE13-798D-0A641F25CEA1}"/>
            </a:ext>
          </a:extLst>
        </xdr:cNvPr>
        <xdr:cNvPicPr>
          <a:picLocks noChangeAspect="1"/>
        </xdr:cNvPicPr>
      </xdr:nvPicPr>
      <xdr:blipFill>
        <a:blip xmlns:r="http://schemas.openxmlformats.org/officeDocument/2006/relationships" r:embed="rId9"/>
        <a:stretch>
          <a:fillRect/>
        </a:stretch>
      </xdr:blipFill>
      <xdr:spPr>
        <a:xfrm>
          <a:off x="19475451" y="19497669"/>
          <a:ext cx="5735062" cy="8388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25</xdr:col>
      <xdr:colOff>587375</xdr:colOff>
      <xdr:row>7</xdr:row>
      <xdr:rowOff>107949</xdr:rowOff>
    </xdr:from>
    <xdr:to>
      <xdr:col>32</xdr:col>
      <xdr:colOff>483150</xdr:colOff>
      <xdr:row>49</xdr:row>
      <xdr:rowOff>12463</xdr:rowOff>
    </xdr:to>
    <xdr:pic>
      <xdr:nvPicPr>
        <xdr:cNvPr id="29" name="Imagen 13">
          <a:extLst>
            <a:ext uri="{FF2B5EF4-FFF2-40B4-BE49-F238E27FC236}">
              <a16:creationId xmlns:a16="http://schemas.microsoft.com/office/drawing/2014/main" id="{01E8346F-E3A6-8AAD-7839-B593B01FCB4E}"/>
            </a:ext>
          </a:extLst>
        </xdr:cNvPr>
        <xdr:cNvPicPr>
          <a:picLocks noChangeAspect="1"/>
        </xdr:cNvPicPr>
      </xdr:nvPicPr>
      <xdr:blipFill>
        <a:blip xmlns:r="http://schemas.openxmlformats.org/officeDocument/2006/relationships" r:embed="rId10"/>
        <a:stretch>
          <a:fillRect/>
        </a:stretch>
      </xdr:blipFill>
      <xdr:spPr>
        <a:xfrm>
          <a:off x="25428575" y="1689099"/>
          <a:ext cx="5763175" cy="870561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25</xdr:col>
      <xdr:colOff>587376</xdr:colOff>
      <xdr:row>50</xdr:row>
      <xdr:rowOff>68904</xdr:rowOff>
    </xdr:from>
    <xdr:to>
      <xdr:col>32</xdr:col>
      <xdr:colOff>443373</xdr:colOff>
      <xdr:row>91</xdr:row>
      <xdr:rowOff>81354</xdr:rowOff>
    </xdr:to>
    <xdr:pic>
      <xdr:nvPicPr>
        <xdr:cNvPr id="31" name="Imagen 14">
          <a:extLst>
            <a:ext uri="{FF2B5EF4-FFF2-40B4-BE49-F238E27FC236}">
              <a16:creationId xmlns:a16="http://schemas.microsoft.com/office/drawing/2014/main" id="{35FF272E-CA38-DF20-F890-7FE0F67A5429}"/>
            </a:ext>
          </a:extLst>
        </xdr:cNvPr>
        <xdr:cNvPicPr>
          <a:picLocks noChangeAspect="1"/>
        </xdr:cNvPicPr>
      </xdr:nvPicPr>
      <xdr:blipFill>
        <a:blip xmlns:r="http://schemas.openxmlformats.org/officeDocument/2006/relationships" r:embed="rId11"/>
        <a:stretch>
          <a:fillRect/>
        </a:stretch>
      </xdr:blipFill>
      <xdr:spPr>
        <a:xfrm>
          <a:off x="25428576" y="10660704"/>
          <a:ext cx="5723397" cy="8604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25</xdr:col>
      <xdr:colOff>590551</xdr:colOff>
      <xdr:row>92</xdr:row>
      <xdr:rowOff>126197</xdr:rowOff>
    </xdr:from>
    <xdr:to>
      <xdr:col>32</xdr:col>
      <xdr:colOff>431722</xdr:colOff>
      <xdr:row>133</xdr:row>
      <xdr:rowOff>66647</xdr:rowOff>
    </xdr:to>
    <xdr:pic>
      <xdr:nvPicPr>
        <xdr:cNvPr id="32" name="Imagen 15">
          <a:extLst>
            <a:ext uri="{FF2B5EF4-FFF2-40B4-BE49-F238E27FC236}">
              <a16:creationId xmlns:a16="http://schemas.microsoft.com/office/drawing/2014/main" id="{A5088BEE-5E79-7E15-6134-E2EE4193A4F5}"/>
            </a:ext>
          </a:extLst>
        </xdr:cNvPr>
        <xdr:cNvPicPr>
          <a:picLocks noChangeAspect="1"/>
        </xdr:cNvPicPr>
      </xdr:nvPicPr>
      <xdr:blipFill>
        <a:blip xmlns:r="http://schemas.openxmlformats.org/officeDocument/2006/relationships" r:embed="rId12"/>
        <a:stretch>
          <a:fillRect/>
        </a:stretch>
      </xdr:blipFill>
      <xdr:spPr>
        <a:xfrm>
          <a:off x="25431751" y="19519097"/>
          <a:ext cx="5708571" cy="8532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32</xdr:col>
      <xdr:colOff>752046</xdr:colOff>
      <xdr:row>7</xdr:row>
      <xdr:rowOff>85150</xdr:rowOff>
    </xdr:from>
    <xdr:to>
      <xdr:col>39</xdr:col>
      <xdr:colOff>586507</xdr:colOff>
      <xdr:row>49</xdr:row>
      <xdr:rowOff>32786</xdr:rowOff>
    </xdr:to>
    <xdr:pic>
      <xdr:nvPicPr>
        <xdr:cNvPr id="34" name="Imagen 16">
          <a:extLst>
            <a:ext uri="{FF2B5EF4-FFF2-40B4-BE49-F238E27FC236}">
              <a16:creationId xmlns:a16="http://schemas.microsoft.com/office/drawing/2014/main" id="{DA8F25F5-9FCE-B2A4-C5DC-E84FBD04F55E}"/>
            </a:ext>
          </a:extLst>
        </xdr:cNvPr>
        <xdr:cNvPicPr>
          <a:picLocks noChangeAspect="1"/>
        </xdr:cNvPicPr>
      </xdr:nvPicPr>
      <xdr:blipFill>
        <a:blip xmlns:r="http://schemas.openxmlformats.org/officeDocument/2006/relationships" r:embed="rId13"/>
        <a:stretch>
          <a:fillRect/>
        </a:stretch>
      </xdr:blipFill>
      <xdr:spPr>
        <a:xfrm>
          <a:off x="31249364" y="1643786"/>
          <a:ext cx="5653370" cy="8676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32</xdr:col>
      <xdr:colOff>733138</xdr:colOff>
      <xdr:row>50</xdr:row>
      <xdr:rowOff>88178</xdr:rowOff>
    </xdr:from>
    <xdr:to>
      <xdr:col>39</xdr:col>
      <xdr:colOff>638229</xdr:colOff>
      <xdr:row>91</xdr:row>
      <xdr:rowOff>81123</xdr:rowOff>
    </xdr:to>
    <xdr:pic>
      <xdr:nvPicPr>
        <xdr:cNvPr id="35" name="Imagen 17">
          <a:extLst>
            <a:ext uri="{FF2B5EF4-FFF2-40B4-BE49-F238E27FC236}">
              <a16:creationId xmlns:a16="http://schemas.microsoft.com/office/drawing/2014/main" id="{919118E5-D84A-FECF-6454-AD83C7B40759}"/>
            </a:ext>
          </a:extLst>
        </xdr:cNvPr>
        <xdr:cNvPicPr>
          <a:picLocks noChangeAspect="1"/>
        </xdr:cNvPicPr>
      </xdr:nvPicPr>
      <xdr:blipFill>
        <a:blip xmlns:r="http://schemas.openxmlformats.org/officeDocument/2006/relationships" r:embed="rId14"/>
        <a:stretch>
          <a:fillRect/>
        </a:stretch>
      </xdr:blipFill>
      <xdr:spPr>
        <a:xfrm>
          <a:off x="31230456" y="10582996"/>
          <a:ext cx="5724000" cy="851349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0</xdr:colOff>
      <xdr:row>5</xdr:row>
      <xdr:rowOff>9076</xdr:rowOff>
    </xdr:from>
    <xdr:to>
      <xdr:col>7</xdr:col>
      <xdr:colOff>134893</xdr:colOff>
      <xdr:row>5</xdr:row>
      <xdr:rowOff>162643</xdr:rowOff>
    </xdr:to>
    <xdr:pic>
      <xdr:nvPicPr>
        <xdr:cNvPr id="38" name="Imagen 12">
          <a:extLst>
            <a:ext uri="{FF2B5EF4-FFF2-40B4-BE49-F238E27FC236}">
              <a16:creationId xmlns:a16="http://schemas.microsoft.com/office/drawing/2014/main" id="{D9F105F5-D099-4860-B2BE-83667B006E53}"/>
            </a:ext>
            <a:ext uri="{147F2762-F138-4A5C-976F-8EAC2B608ADB}">
              <a16:predDERef xmlns:a16="http://schemas.microsoft.com/office/drawing/2014/main" pred="{322EBA79-AD9F-4A6D-8321-BF001B204C8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1138469"/>
          <a:ext cx="9864000" cy="153567"/>
        </a:xfrm>
        <a:prstGeom prst="rect">
          <a:avLst/>
        </a:prstGeom>
      </xdr:spPr>
    </xdr:pic>
    <xdr:clientData/>
  </xdr:twoCellAnchor>
  <xdr:twoCellAnchor editAs="oneCell">
    <xdr:from>
      <xdr:col>0</xdr:col>
      <xdr:colOff>264886</xdr:colOff>
      <xdr:row>1</xdr:row>
      <xdr:rowOff>108857</xdr:rowOff>
    </xdr:from>
    <xdr:to>
      <xdr:col>2</xdr:col>
      <xdr:colOff>372686</xdr:colOff>
      <xdr:row>4</xdr:row>
      <xdr:rowOff>58662</xdr:rowOff>
    </xdr:to>
    <xdr:pic>
      <xdr:nvPicPr>
        <xdr:cNvPr id="39" name="Imagen 1">
          <a:extLst>
            <a:ext uri="{FF2B5EF4-FFF2-40B4-BE49-F238E27FC236}">
              <a16:creationId xmlns:a16="http://schemas.microsoft.com/office/drawing/2014/main" id="{304653C3-946C-4C03-84B2-E1545AF44E10}"/>
            </a:ext>
            <a:ext uri="{147F2762-F138-4A5C-976F-8EAC2B608ADB}">
              <a16:predDERef xmlns:a16="http://schemas.microsoft.com/office/drawing/2014/main" pred="{3E22423A-32E1-472B-99CD-74BA581CE117}"/>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1117" b="28990"/>
        <a:stretch/>
      </xdr:blipFill>
      <xdr:spPr>
        <a:xfrm>
          <a:off x="264886" y="312964"/>
          <a:ext cx="2496307" cy="670984"/>
        </a:xfrm>
        <a:prstGeom prst="rect">
          <a:avLst/>
        </a:prstGeom>
      </xdr:spPr>
    </xdr:pic>
    <xdr:clientData/>
  </xdr:twoCellAnchor>
  <xdr:twoCellAnchor>
    <xdr:from>
      <xdr:col>5</xdr:col>
      <xdr:colOff>490311</xdr:colOff>
      <xdr:row>2</xdr:row>
      <xdr:rowOff>39913</xdr:rowOff>
    </xdr:from>
    <xdr:to>
      <xdr:col>5</xdr:col>
      <xdr:colOff>1544004</xdr:colOff>
      <xdr:row>3</xdr:row>
      <xdr:rowOff>197620</xdr:rowOff>
    </xdr:to>
    <xdr:sp macro="" textlink="">
      <xdr:nvSpPr>
        <xdr:cNvPr id="40" name="Rectángulo 1">
          <a:hlinkClick xmlns:r="http://schemas.openxmlformats.org/officeDocument/2006/relationships" r:id="rId17"/>
          <a:extLst>
            <a:ext uri="{FF2B5EF4-FFF2-40B4-BE49-F238E27FC236}">
              <a16:creationId xmlns:a16="http://schemas.microsoft.com/office/drawing/2014/main" id="{1D5EB631-80E0-4603-A57F-708680087904}"/>
            </a:ext>
            <a:ext uri="{147F2762-F138-4A5C-976F-8EAC2B608ADB}">
              <a16:predDERef xmlns:a16="http://schemas.microsoft.com/office/drawing/2014/main" pred="{29BB0A33-E1DA-4507-B83C-B032EB237C26}"/>
            </a:ext>
          </a:extLst>
        </xdr:cNvPr>
        <xdr:cNvSpPr/>
      </xdr:nvSpPr>
      <xdr:spPr>
        <a:xfrm>
          <a:off x="6477454" y="448127"/>
          <a:ext cx="1053693" cy="416243"/>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twoCellAnchor editAs="oneCell">
    <xdr:from>
      <xdr:col>0</xdr:col>
      <xdr:colOff>495461</xdr:colOff>
      <xdr:row>7</xdr:row>
      <xdr:rowOff>69062</xdr:rowOff>
    </xdr:from>
    <xdr:to>
      <xdr:col>4</xdr:col>
      <xdr:colOff>1136136</xdr:colOff>
      <xdr:row>46</xdr:row>
      <xdr:rowOff>141899</xdr:rowOff>
    </xdr:to>
    <xdr:pic>
      <xdr:nvPicPr>
        <xdr:cNvPr id="7" name="Imagen 1">
          <a:extLst>
            <a:ext uri="{FF2B5EF4-FFF2-40B4-BE49-F238E27FC236}">
              <a16:creationId xmlns:a16="http://schemas.microsoft.com/office/drawing/2014/main" id="{75697460-44B2-E971-5686-1D15853AC143}"/>
            </a:ext>
          </a:extLst>
        </xdr:cNvPr>
        <xdr:cNvPicPr>
          <a:picLocks noChangeAspect="1"/>
        </xdr:cNvPicPr>
      </xdr:nvPicPr>
      <xdr:blipFill>
        <a:blip xmlns:r="http://schemas.openxmlformats.org/officeDocument/2006/relationships" r:embed="rId18"/>
        <a:stretch>
          <a:fillRect/>
        </a:stretch>
      </xdr:blipFill>
      <xdr:spPr>
        <a:xfrm>
          <a:off x="495461" y="1650212"/>
          <a:ext cx="5441275" cy="824528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32</xdr:col>
      <xdr:colOff>736170</xdr:colOff>
      <xdr:row>92</xdr:row>
      <xdr:rowOff>119498</xdr:rowOff>
    </xdr:from>
    <xdr:to>
      <xdr:col>39</xdr:col>
      <xdr:colOff>619245</xdr:colOff>
      <xdr:row>128</xdr:row>
      <xdr:rowOff>157218</xdr:rowOff>
    </xdr:to>
    <xdr:pic>
      <xdr:nvPicPr>
        <xdr:cNvPr id="3" name="Imagen 2">
          <a:extLst>
            <a:ext uri="{FF2B5EF4-FFF2-40B4-BE49-F238E27FC236}">
              <a16:creationId xmlns:a16="http://schemas.microsoft.com/office/drawing/2014/main" id="{5865FDF9-801C-150D-67C6-0201B8DFB50A}"/>
            </a:ext>
          </a:extLst>
        </xdr:cNvPr>
        <xdr:cNvPicPr>
          <a:picLocks noChangeAspect="1"/>
        </xdr:cNvPicPr>
      </xdr:nvPicPr>
      <xdr:blipFill>
        <a:blip xmlns:r="http://schemas.openxmlformats.org/officeDocument/2006/relationships" r:embed="rId19"/>
        <a:stretch>
          <a:fillRect/>
        </a:stretch>
      </xdr:blipFill>
      <xdr:spPr>
        <a:xfrm>
          <a:off x="31233488" y="19342680"/>
          <a:ext cx="5701984" cy="751917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32</xdr:col>
      <xdr:colOff>732995</xdr:colOff>
      <xdr:row>129</xdr:row>
      <xdr:rowOff>145765</xdr:rowOff>
    </xdr:from>
    <xdr:to>
      <xdr:col>39</xdr:col>
      <xdr:colOff>616070</xdr:colOff>
      <xdr:row>144</xdr:row>
      <xdr:rowOff>108307</xdr:rowOff>
    </xdr:to>
    <xdr:pic>
      <xdr:nvPicPr>
        <xdr:cNvPr id="4" name="Imagen 3">
          <a:extLst>
            <a:ext uri="{FF2B5EF4-FFF2-40B4-BE49-F238E27FC236}">
              <a16:creationId xmlns:a16="http://schemas.microsoft.com/office/drawing/2014/main" id="{C06FD624-DAEF-0652-00C8-77DB9A12E51F}"/>
            </a:ext>
          </a:extLst>
        </xdr:cNvPr>
        <xdr:cNvPicPr>
          <a:picLocks noChangeAspect="1"/>
        </xdr:cNvPicPr>
      </xdr:nvPicPr>
      <xdr:blipFill>
        <a:blip xmlns:r="http://schemas.openxmlformats.org/officeDocument/2006/relationships" r:embed="rId20"/>
        <a:stretch>
          <a:fillRect/>
        </a:stretch>
      </xdr:blipFill>
      <xdr:spPr>
        <a:xfrm>
          <a:off x="31230313" y="27058220"/>
          <a:ext cx="5701984" cy="307981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1259064</xdr:colOff>
      <xdr:row>4</xdr:row>
      <xdr:rowOff>107678</xdr:rowOff>
    </xdr:to>
    <xdr:pic>
      <xdr:nvPicPr>
        <xdr:cNvPr id="6" name="Imagen 2">
          <a:extLst>
            <a:ext uri="{FF2B5EF4-FFF2-40B4-BE49-F238E27FC236}">
              <a16:creationId xmlns:a16="http://schemas.microsoft.com/office/drawing/2014/main" id="{D420FA3B-55FE-4772-809F-1F6DAB9764EB}"/>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117" b="28990"/>
        <a:stretch/>
      </xdr:blipFill>
      <xdr:spPr>
        <a:xfrm>
          <a:off x="0" y="204107"/>
          <a:ext cx="2674207" cy="716825"/>
        </a:xfrm>
        <a:prstGeom prst="rect">
          <a:avLst/>
        </a:prstGeom>
      </xdr:spPr>
    </xdr:pic>
    <xdr:clientData/>
  </xdr:twoCellAnchor>
  <xdr:twoCellAnchor editAs="oneCell">
    <xdr:from>
      <xdr:col>0</xdr:col>
      <xdr:colOff>0</xdr:colOff>
      <xdr:row>5</xdr:row>
      <xdr:rowOff>1573</xdr:rowOff>
    </xdr:from>
    <xdr:to>
      <xdr:col>3</xdr:col>
      <xdr:colOff>979</xdr:colOff>
      <xdr:row>5</xdr:row>
      <xdr:rowOff>183288</xdr:rowOff>
    </xdr:to>
    <xdr:pic>
      <xdr:nvPicPr>
        <xdr:cNvPr id="3" name="Imagen 5">
          <a:extLst>
            <a:ext uri="{FF2B5EF4-FFF2-40B4-BE49-F238E27FC236}">
              <a16:creationId xmlns:a16="http://schemas.microsoft.com/office/drawing/2014/main" id="{00000000-0008-0000-0300-000003000000}"/>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22109"/>
          <a:ext cx="7992000" cy="178540"/>
        </a:xfrm>
        <a:prstGeom prst="rect">
          <a:avLst/>
        </a:prstGeom>
      </xdr:spPr>
    </xdr:pic>
    <xdr:clientData/>
  </xdr:twoCellAnchor>
  <xdr:twoCellAnchor>
    <xdr:from>
      <xdr:col>2</xdr:col>
      <xdr:colOff>1342118</xdr:colOff>
      <xdr:row>2</xdr:row>
      <xdr:rowOff>2419</xdr:rowOff>
    </xdr:from>
    <xdr:to>
      <xdr:col>2</xdr:col>
      <xdr:colOff>2412593</xdr:colOff>
      <xdr:row>3</xdr:row>
      <xdr:rowOff>161487</xdr:rowOff>
    </xdr:to>
    <xdr:sp macro="" textlink="">
      <xdr:nvSpPr>
        <xdr:cNvPr id="4" name="Rectángulo 1">
          <a:hlinkClick xmlns:r="http://schemas.openxmlformats.org/officeDocument/2006/relationships" r:id="rId3"/>
          <a:extLst>
            <a:ext uri="{FF2B5EF4-FFF2-40B4-BE49-F238E27FC236}">
              <a16:creationId xmlns:a16="http://schemas.microsoft.com/office/drawing/2014/main" id="{00000000-0008-0000-0300-000004000000}"/>
            </a:ext>
            <a:ext uri="{147F2762-F138-4A5C-976F-8EAC2B608ADB}">
              <a16:predDERef xmlns:a16="http://schemas.microsoft.com/office/drawing/2014/main" pred="{29BB0A33-E1DA-4507-B83C-B032EB237C26}"/>
            </a:ext>
          </a:extLst>
        </xdr:cNvPr>
        <xdr:cNvSpPr/>
      </xdr:nvSpPr>
      <xdr:spPr>
        <a:xfrm>
          <a:off x="6621689" y="410633"/>
          <a:ext cx="1070475" cy="363175"/>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8619</xdr:rowOff>
    </xdr:from>
    <xdr:to>
      <xdr:col>1</xdr:col>
      <xdr:colOff>1259064</xdr:colOff>
      <xdr:row>4</xdr:row>
      <xdr:rowOff>116297</xdr:rowOff>
    </xdr:to>
    <xdr:pic>
      <xdr:nvPicPr>
        <xdr:cNvPr id="7" name="Imagen 2">
          <a:extLst>
            <a:ext uri="{FF2B5EF4-FFF2-40B4-BE49-F238E27FC236}">
              <a16:creationId xmlns:a16="http://schemas.microsoft.com/office/drawing/2014/main" id="{00000000-0008-0000-0200-000007000000}"/>
            </a:ext>
            <a:ext uri="{147F2762-F138-4A5C-976F-8EAC2B608ADB}">
              <a16:predDERef xmlns:a16="http://schemas.microsoft.com/office/drawing/2014/main" pred="{46E47297-B25A-4E74-B47B-661BF52347A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117" b="28990"/>
        <a:stretch/>
      </xdr:blipFill>
      <xdr:spPr>
        <a:xfrm>
          <a:off x="0" y="212726"/>
          <a:ext cx="2674207" cy="720000"/>
        </a:xfrm>
        <a:prstGeom prst="rect">
          <a:avLst/>
        </a:prstGeom>
      </xdr:spPr>
    </xdr:pic>
    <xdr:clientData/>
  </xdr:twoCellAnchor>
  <xdr:twoCellAnchor editAs="oneCell">
    <xdr:from>
      <xdr:col>0</xdr:col>
      <xdr:colOff>10432</xdr:colOff>
      <xdr:row>5</xdr:row>
      <xdr:rowOff>8841</xdr:rowOff>
    </xdr:from>
    <xdr:to>
      <xdr:col>3</xdr:col>
      <xdr:colOff>11411</xdr:colOff>
      <xdr:row>5</xdr:row>
      <xdr:rowOff>200451</xdr:rowOff>
    </xdr:to>
    <xdr:pic>
      <xdr:nvPicPr>
        <xdr:cNvPr id="8" name="Imagen 5">
          <a:extLst>
            <a:ext uri="{FF2B5EF4-FFF2-40B4-BE49-F238E27FC236}">
              <a16:creationId xmlns:a16="http://schemas.microsoft.com/office/drawing/2014/main" id="{00000000-0008-0000-0200-000008000000}"/>
            </a:ext>
            <a:ext uri="{147F2762-F138-4A5C-976F-8EAC2B608ADB}">
              <a16:predDERef xmlns:a16="http://schemas.microsoft.com/office/drawing/2014/main" pred="{B8F4710E-17E9-47E3-90D2-C5607A8705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32" y="1029377"/>
          <a:ext cx="8001979" cy="191610"/>
        </a:xfrm>
        <a:prstGeom prst="rect">
          <a:avLst/>
        </a:prstGeom>
      </xdr:spPr>
    </xdr:pic>
    <xdr:clientData/>
  </xdr:twoCellAnchor>
  <xdr:twoCellAnchor>
    <xdr:from>
      <xdr:col>2</xdr:col>
      <xdr:colOff>1250950</xdr:colOff>
      <xdr:row>1</xdr:row>
      <xdr:rowOff>187777</xdr:rowOff>
    </xdr:from>
    <xdr:to>
      <xdr:col>2</xdr:col>
      <xdr:colOff>2321425</xdr:colOff>
      <xdr:row>3</xdr:row>
      <xdr:rowOff>155438</xdr:rowOff>
    </xdr:to>
    <xdr:sp macro="" textlink="">
      <xdr:nvSpPr>
        <xdr:cNvPr id="6" name="Rectángulo 1">
          <a:hlinkClick xmlns:r="http://schemas.openxmlformats.org/officeDocument/2006/relationships" r:id="rId3"/>
          <a:extLst>
            <a:ext uri="{FF2B5EF4-FFF2-40B4-BE49-F238E27FC236}">
              <a16:creationId xmlns:a16="http://schemas.microsoft.com/office/drawing/2014/main" id="{00000000-0008-0000-0200-000006000000}"/>
            </a:ext>
            <a:ext uri="{147F2762-F138-4A5C-976F-8EAC2B608ADB}">
              <a16:predDERef xmlns:a16="http://schemas.microsoft.com/office/drawing/2014/main" pred="{29BB0A33-E1DA-4507-B83C-B032EB237C26}"/>
            </a:ext>
          </a:extLst>
        </xdr:cNvPr>
        <xdr:cNvSpPr/>
      </xdr:nvSpPr>
      <xdr:spPr>
        <a:xfrm>
          <a:off x="6530521" y="391884"/>
          <a:ext cx="1070475" cy="375875"/>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863600</xdr:colOff>
      <xdr:row>1</xdr:row>
      <xdr:rowOff>50800</xdr:rowOff>
    </xdr:from>
    <xdr:to>
      <xdr:col>2</xdr:col>
      <xdr:colOff>2108200</xdr:colOff>
      <xdr:row>3</xdr:row>
      <xdr:rowOff>114300</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8880E8BE-BE48-4FEF-89BB-8B09D51BAEB9}"/>
            </a:ext>
            <a:ext uri="{147F2762-F138-4A5C-976F-8EAC2B608ADB}">
              <a16:predDERef xmlns:a16="http://schemas.microsoft.com/office/drawing/2014/main" pred="{587FCC69-E611-4D62-1A35-3C6BE7A4824D}"/>
            </a:ext>
          </a:extLst>
        </xdr:cNvPr>
        <xdr:cNvSpPr/>
      </xdr:nvSpPr>
      <xdr:spPr>
        <a:xfrm>
          <a:off x="2476500" y="247650"/>
          <a:ext cx="0" cy="457200"/>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oneCellAnchor>
    <xdr:from>
      <xdr:col>0</xdr:col>
      <xdr:colOff>0</xdr:colOff>
      <xdr:row>4</xdr:row>
      <xdr:rowOff>199341</xdr:rowOff>
    </xdr:from>
    <xdr:ext cx="7953375" cy="197534"/>
    <xdr:pic>
      <xdr:nvPicPr>
        <xdr:cNvPr id="3" name="Imagen 1">
          <a:extLst>
            <a:ext uri="{FF2B5EF4-FFF2-40B4-BE49-F238E27FC236}">
              <a16:creationId xmlns:a16="http://schemas.microsoft.com/office/drawing/2014/main" id="{B61D6E48-514C-449A-8602-F04D230B12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24841"/>
          <a:ext cx="7953375" cy="197534"/>
        </a:xfrm>
        <a:prstGeom prst="rect">
          <a:avLst/>
        </a:prstGeom>
      </xdr:spPr>
    </xdr:pic>
    <xdr:clientData/>
  </xdr:oneCellAnchor>
  <xdr:oneCellAnchor>
    <xdr:from>
      <xdr:col>0</xdr:col>
      <xdr:colOff>0</xdr:colOff>
      <xdr:row>1</xdr:row>
      <xdr:rowOff>0</xdr:rowOff>
    </xdr:from>
    <xdr:ext cx="2890513" cy="782730"/>
    <xdr:pic>
      <xdr:nvPicPr>
        <xdr:cNvPr id="4" name="Imagen 2">
          <a:extLst>
            <a:ext uri="{FF2B5EF4-FFF2-40B4-BE49-F238E27FC236}">
              <a16:creationId xmlns:a16="http://schemas.microsoft.com/office/drawing/2014/main" id="{9D60DB30-510A-41D7-9F96-3B9A32E04FA4}"/>
            </a:ext>
            <a:ext uri="{147F2762-F138-4A5C-976F-8EAC2B608ADB}">
              <a16:predDERef xmlns:a16="http://schemas.microsoft.com/office/drawing/2014/main" pred="{ABB59040-DBED-473A-AABF-2CD5C68F314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1117" b="28990"/>
        <a:stretch/>
      </xdr:blipFill>
      <xdr:spPr>
        <a:xfrm>
          <a:off x="0" y="196850"/>
          <a:ext cx="2890513" cy="78273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5</xdr:row>
      <xdr:rowOff>1585</xdr:rowOff>
    </xdr:from>
    <xdr:ext cx="7850301" cy="178661"/>
    <xdr:pic>
      <xdr:nvPicPr>
        <xdr:cNvPr id="2" name="Imagen 1">
          <a:extLst>
            <a:ext uri="{FF2B5EF4-FFF2-40B4-BE49-F238E27FC236}">
              <a16:creationId xmlns:a16="http://schemas.microsoft.com/office/drawing/2014/main" id="{B8F73666-9834-431D-A1C0-025F519A25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85835"/>
          <a:ext cx="7850301" cy="178661"/>
        </a:xfrm>
        <a:prstGeom prst="rect">
          <a:avLst/>
        </a:prstGeom>
      </xdr:spPr>
    </xdr:pic>
    <xdr:clientData/>
  </xdr:oneCellAnchor>
  <xdr:twoCellAnchor>
    <xdr:from>
      <xdr:col>2</xdr:col>
      <xdr:colOff>933450</xdr:colOff>
      <xdr:row>1</xdr:row>
      <xdr:rowOff>180975</xdr:rowOff>
    </xdr:from>
    <xdr:to>
      <xdr:col>2</xdr:col>
      <xdr:colOff>2010275</xdr:colOff>
      <xdr:row>3</xdr:row>
      <xdr:rowOff>140925</xdr:rowOff>
    </xdr:to>
    <xdr:sp macro="" textlink="">
      <xdr:nvSpPr>
        <xdr:cNvPr id="3" name="Rectángulo 1">
          <a:hlinkClick xmlns:r="http://schemas.openxmlformats.org/officeDocument/2006/relationships" r:id="rId2"/>
          <a:extLst>
            <a:ext uri="{FF2B5EF4-FFF2-40B4-BE49-F238E27FC236}">
              <a16:creationId xmlns:a16="http://schemas.microsoft.com/office/drawing/2014/main" id="{E4191713-C007-4B85-BDBD-73CFBA4FDBDA}"/>
            </a:ext>
            <a:ext uri="{147F2762-F138-4A5C-976F-8EAC2B608ADB}">
              <a16:predDERef xmlns:a16="http://schemas.microsoft.com/office/drawing/2014/main" pred="{00000000-0008-0000-0400-000008000000}"/>
            </a:ext>
          </a:extLst>
        </xdr:cNvPr>
        <xdr:cNvSpPr/>
      </xdr:nvSpPr>
      <xdr:spPr>
        <a:xfrm>
          <a:off x="2476500" y="377825"/>
          <a:ext cx="0" cy="353650"/>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oneCellAnchor>
    <xdr:from>
      <xdr:col>0</xdr:col>
      <xdr:colOff>0</xdr:colOff>
      <xdr:row>5</xdr:row>
      <xdr:rowOff>1585</xdr:rowOff>
    </xdr:from>
    <xdr:ext cx="7850301" cy="178661"/>
    <xdr:pic>
      <xdr:nvPicPr>
        <xdr:cNvPr id="4" name="Imagen 3">
          <a:extLst>
            <a:ext uri="{FF2B5EF4-FFF2-40B4-BE49-F238E27FC236}">
              <a16:creationId xmlns:a16="http://schemas.microsoft.com/office/drawing/2014/main" id="{9632BAED-4573-429B-99CC-D1AC976264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85835"/>
          <a:ext cx="7850301" cy="178661"/>
        </a:xfrm>
        <a:prstGeom prst="rect">
          <a:avLst/>
        </a:prstGeom>
      </xdr:spPr>
    </xdr:pic>
    <xdr:clientData/>
  </xdr:oneCellAnchor>
  <xdr:oneCellAnchor>
    <xdr:from>
      <xdr:col>0</xdr:col>
      <xdr:colOff>0</xdr:colOff>
      <xdr:row>5</xdr:row>
      <xdr:rowOff>1585</xdr:rowOff>
    </xdr:from>
    <xdr:ext cx="7850301" cy="178661"/>
    <xdr:pic>
      <xdr:nvPicPr>
        <xdr:cNvPr id="5" name="Imagen 4">
          <a:extLst>
            <a:ext uri="{FF2B5EF4-FFF2-40B4-BE49-F238E27FC236}">
              <a16:creationId xmlns:a16="http://schemas.microsoft.com/office/drawing/2014/main" id="{906EDB45-2554-4A0D-9001-1999154D65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85835"/>
          <a:ext cx="7850301" cy="178661"/>
        </a:xfrm>
        <a:prstGeom prst="rect">
          <a:avLst/>
        </a:prstGeom>
      </xdr:spPr>
    </xdr:pic>
    <xdr:clientData/>
  </xdr:oneCellAnchor>
  <xdr:oneCellAnchor>
    <xdr:from>
      <xdr:col>0</xdr:col>
      <xdr:colOff>28122</xdr:colOff>
      <xdr:row>1</xdr:row>
      <xdr:rowOff>26760</xdr:rowOff>
    </xdr:from>
    <xdr:ext cx="2710652" cy="702311"/>
    <xdr:pic>
      <xdr:nvPicPr>
        <xdr:cNvPr id="6" name="Imagen 2">
          <a:extLst>
            <a:ext uri="{FF2B5EF4-FFF2-40B4-BE49-F238E27FC236}">
              <a16:creationId xmlns:a16="http://schemas.microsoft.com/office/drawing/2014/main" id="{80CA80C5-D612-44E2-84E8-27C1D2625E54}"/>
            </a:ext>
            <a:ext uri="{147F2762-F138-4A5C-976F-8EAC2B608ADB}">
              <a16:predDERef xmlns:a16="http://schemas.microsoft.com/office/drawing/2014/main" pred="{E6A938B7-3A26-490F-A9F4-06754E73416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1117" b="28990"/>
        <a:stretch/>
      </xdr:blipFill>
      <xdr:spPr>
        <a:xfrm>
          <a:off x="28122" y="223610"/>
          <a:ext cx="2710652" cy="70231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xdr:colOff>
      <xdr:row>5</xdr:row>
      <xdr:rowOff>1585</xdr:rowOff>
    </xdr:from>
    <xdr:ext cx="7873999" cy="185038"/>
    <xdr:pic>
      <xdr:nvPicPr>
        <xdr:cNvPr id="26" name="Imagen 5">
          <a:extLst>
            <a:ext uri="{FF2B5EF4-FFF2-40B4-BE49-F238E27FC236}">
              <a16:creationId xmlns:a16="http://schemas.microsoft.com/office/drawing/2014/main" id="{8D27B5E3-974C-4E3D-B83E-577CEEED9BED}"/>
            </a:ext>
            <a:ext uri="{147F2762-F138-4A5C-976F-8EAC2B608ADB}">
              <a16:predDERef xmlns:a16="http://schemas.microsoft.com/office/drawing/2014/main" pred="{249CD780-E1C7-4EA8-9A6B-D6124862AE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033460"/>
          <a:ext cx="7873999" cy="185038"/>
        </a:xfrm>
        <a:prstGeom prst="rect">
          <a:avLst/>
        </a:prstGeom>
      </xdr:spPr>
    </xdr:pic>
    <xdr:clientData/>
  </xdr:oneCellAnchor>
  <xdr:twoCellAnchor>
    <xdr:from>
      <xdr:col>2</xdr:col>
      <xdr:colOff>863600</xdr:colOff>
      <xdr:row>1</xdr:row>
      <xdr:rowOff>50800</xdr:rowOff>
    </xdr:from>
    <xdr:to>
      <xdr:col>2</xdr:col>
      <xdr:colOff>2108200</xdr:colOff>
      <xdr:row>3</xdr:row>
      <xdr:rowOff>114300</xdr:rowOff>
    </xdr:to>
    <xdr:sp macro="" textlink="">
      <xdr:nvSpPr>
        <xdr:cNvPr id="3" name="Rectángulo 1">
          <a:hlinkClick xmlns:r="http://schemas.openxmlformats.org/officeDocument/2006/relationships" r:id="rId2"/>
          <a:extLst>
            <a:ext uri="{FF2B5EF4-FFF2-40B4-BE49-F238E27FC236}">
              <a16:creationId xmlns:a16="http://schemas.microsoft.com/office/drawing/2014/main" id="{5D611C6A-5889-4565-9816-46C1009E2483}"/>
            </a:ext>
            <a:ext uri="{147F2762-F138-4A5C-976F-8EAC2B608ADB}">
              <a16:predDERef xmlns:a16="http://schemas.microsoft.com/office/drawing/2014/main" pred="{E1BB8ED0-B237-4AF9-9E6D-103E78A5584B}"/>
            </a:ext>
          </a:extLst>
        </xdr:cNvPr>
        <xdr:cNvSpPr/>
      </xdr:nvSpPr>
      <xdr:spPr>
        <a:xfrm>
          <a:off x="2476500" y="247650"/>
          <a:ext cx="0" cy="457200"/>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oneCellAnchor>
    <xdr:from>
      <xdr:col>0</xdr:col>
      <xdr:colOff>0</xdr:colOff>
      <xdr:row>1</xdr:row>
      <xdr:rowOff>5444</xdr:rowOff>
    </xdr:from>
    <xdr:ext cx="2866874" cy="768215"/>
    <xdr:pic>
      <xdr:nvPicPr>
        <xdr:cNvPr id="4" name="Imagen 2">
          <a:extLst>
            <a:ext uri="{FF2B5EF4-FFF2-40B4-BE49-F238E27FC236}">
              <a16:creationId xmlns:a16="http://schemas.microsoft.com/office/drawing/2014/main" id="{E7525C72-229E-4CD8-9060-5170EF35B94E}"/>
            </a:ext>
            <a:ext uri="{147F2762-F138-4A5C-976F-8EAC2B608ADB}">
              <a16:predDERef xmlns:a16="http://schemas.microsoft.com/office/drawing/2014/main" pred="{9480231B-27CF-4FF0-8282-15B3D55DE06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1117" b="28990"/>
        <a:stretch/>
      </xdr:blipFill>
      <xdr:spPr>
        <a:xfrm>
          <a:off x="0" y="202294"/>
          <a:ext cx="2866874" cy="768215"/>
        </a:xfrm>
        <a:prstGeom prst="rect">
          <a:avLst/>
        </a:prstGeom>
      </xdr:spPr>
    </xdr:pic>
    <xdr:clientData/>
  </xdr:oneCellAnchor>
  <xdr:twoCellAnchor>
    <xdr:from>
      <xdr:col>2</xdr:col>
      <xdr:colOff>863600</xdr:colOff>
      <xdr:row>1</xdr:row>
      <xdr:rowOff>50800</xdr:rowOff>
    </xdr:from>
    <xdr:to>
      <xdr:col>2</xdr:col>
      <xdr:colOff>2108200</xdr:colOff>
      <xdr:row>3</xdr:row>
      <xdr:rowOff>114300</xdr:rowOff>
    </xdr:to>
    <xdr:sp macro="" textlink="">
      <xdr:nvSpPr>
        <xdr:cNvPr id="6" name="Rectángulo 1">
          <a:hlinkClick xmlns:r="http://schemas.openxmlformats.org/officeDocument/2006/relationships" r:id="rId2"/>
          <a:extLst>
            <a:ext uri="{FF2B5EF4-FFF2-40B4-BE49-F238E27FC236}">
              <a16:creationId xmlns:a16="http://schemas.microsoft.com/office/drawing/2014/main" id="{F8B36B9D-FA84-4FFE-8B71-136C37959C6C}"/>
            </a:ext>
            <a:ext uri="{147F2762-F138-4A5C-976F-8EAC2B608ADB}">
              <a16:predDERef xmlns:a16="http://schemas.microsoft.com/office/drawing/2014/main" pred="{E1BB8ED0-B237-4AF9-9E6D-103E78A5584B}"/>
            </a:ext>
          </a:extLst>
        </xdr:cNvPr>
        <xdr:cNvSpPr/>
      </xdr:nvSpPr>
      <xdr:spPr>
        <a:xfrm>
          <a:off x="2476500" y="247650"/>
          <a:ext cx="0" cy="457200"/>
        </a:xfrm>
        <a:prstGeom prst="rect">
          <a:avLst/>
        </a:prstGeom>
        <a:solidFill>
          <a:schemeClr val="accent4"/>
        </a:solidFill>
        <a:ln w="57150">
          <a:solidFill>
            <a:schemeClr val="accent3"/>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400" b="0" cap="none" spc="0">
              <a:ln w="0"/>
              <a:solidFill>
                <a:schemeClr val="bg1"/>
              </a:solidFill>
              <a:effectLst>
                <a:outerShdw blurRad="38100" dist="19050" dir="2700000" algn="tl" rotWithShape="0">
                  <a:schemeClr val="dk1">
                    <a:alpha val="40000"/>
                  </a:schemeClr>
                </a:outerShdw>
              </a:effectLst>
            </a:rPr>
            <a:t>Index</a:t>
          </a:r>
        </a:p>
      </xdr:txBody>
    </xdr:sp>
    <xdr:clientData/>
  </xdr:twoCellAnchor>
  <xdr:oneCellAnchor>
    <xdr:from>
      <xdr:col>0</xdr:col>
      <xdr:colOff>0</xdr:colOff>
      <xdr:row>1</xdr:row>
      <xdr:rowOff>5444</xdr:rowOff>
    </xdr:from>
    <xdr:ext cx="2866874" cy="768215"/>
    <xdr:pic>
      <xdr:nvPicPr>
        <xdr:cNvPr id="7" name="Imagen 2">
          <a:extLst>
            <a:ext uri="{FF2B5EF4-FFF2-40B4-BE49-F238E27FC236}">
              <a16:creationId xmlns:a16="http://schemas.microsoft.com/office/drawing/2014/main" id="{228EC97C-BD17-432B-AB7C-C4FE321A4FCF}"/>
            </a:ext>
            <a:ext uri="{147F2762-F138-4A5C-976F-8EAC2B608ADB}">
              <a16:predDERef xmlns:a16="http://schemas.microsoft.com/office/drawing/2014/main" pred="{9480231B-27CF-4FF0-8282-15B3D55DE06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31117" b="28990"/>
        <a:stretch/>
      </xdr:blipFill>
      <xdr:spPr>
        <a:xfrm>
          <a:off x="0" y="202294"/>
          <a:ext cx="2866874" cy="76821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MSjbernales/AppData/Local/Microsoft/Windows/INetCache/Content.Outlook/NZHWHN22/221226%20ICMM%20PE%20SUM%20ASSETS%20Antofagasta%20Minerals%20S.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MLP Post CuM"/>
      <sheetName val="CEN Post CuM"/>
      <sheetName val="CMZ post CuM"/>
      <sheetName val="ANT post CuM"/>
      <sheetName val="MLP"/>
      <sheetName val="PE Resumen"/>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PALETA AMSA">
      <a:dk1>
        <a:sysClr val="windowText" lastClr="000000"/>
      </a:dk1>
      <a:lt1>
        <a:sysClr val="window" lastClr="FFFFFF"/>
      </a:lt1>
      <a:dk2>
        <a:srgbClr val="EAAA00"/>
      </a:dk2>
      <a:lt2>
        <a:srgbClr val="E7E6E6"/>
      </a:lt2>
      <a:accent1>
        <a:srgbClr val="EAAA00"/>
      </a:accent1>
      <a:accent2>
        <a:srgbClr val="D22630"/>
      </a:accent2>
      <a:accent3>
        <a:srgbClr val="00778B"/>
      </a:accent3>
      <a:accent4>
        <a:srgbClr val="64CCC9"/>
      </a:accent4>
      <a:accent5>
        <a:srgbClr val="3C3C3B"/>
      </a:accent5>
      <a:accent6>
        <a:srgbClr val="FFFFFF"/>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hyperlink" Target="https://coppermark.org/wp-content/uploads/2022/08/CopperMark_SummaryReport_Antucoya_v2.pdf" TargetMode="External"/><Relationship Id="rId2" Type="http://schemas.openxmlformats.org/officeDocument/2006/relationships/hyperlink" Target="https://coppermark.org/wp-content/uploads/2021/10/CopperMark_SummaryReport_Zaldivar_FINAL.pdf" TargetMode="External"/><Relationship Id="rId1" Type="http://schemas.openxmlformats.org/officeDocument/2006/relationships/hyperlink" Target="https://coppermark.org/wp-content/uploads/2022/07/CopperMark_SummaryReport_Centinela_revJuly2022_POST.pdf" TargetMode="External"/><Relationship Id="rId6" Type="http://schemas.openxmlformats.org/officeDocument/2006/relationships/drawing" Target="../drawings/drawing16.xml"/><Relationship Id="rId5" Type="http://schemas.openxmlformats.org/officeDocument/2006/relationships/printerSettings" Target="../printerSettings/printerSettings15.bin"/><Relationship Id="rId4" Type="http://schemas.openxmlformats.org/officeDocument/2006/relationships/hyperlink" Target="https://coppermark.org/wp-content/uploads/2022/08/CopperMark_SummaryReport_Antucoya_v2.pdf"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tabColor theme="7" tint="0.79998168889431442"/>
  </sheetPr>
  <dimension ref="A1:N35"/>
  <sheetViews>
    <sheetView showGridLines="0" tabSelected="1" zoomScale="70" zoomScaleNormal="70" workbookViewId="0"/>
  </sheetViews>
  <sheetFormatPr baseColWidth="10" defaultColWidth="11" defaultRowHeight="15.5" x14ac:dyDescent="0.35"/>
  <cols>
    <col min="2" max="7" width="20.58203125" customWidth="1"/>
  </cols>
  <sheetData>
    <row r="1" spans="1:14" s="1" customFormat="1" ht="13.5" customHeight="1" x14ac:dyDescent="0.35"/>
    <row r="2" spans="1:14" s="1" customFormat="1" ht="15.75" customHeight="1" thickBot="1" x14ac:dyDescent="0.4">
      <c r="A2" s="967" t="s">
        <v>0</v>
      </c>
      <c r="B2" s="967"/>
      <c r="C2" s="967"/>
      <c r="D2" s="967"/>
      <c r="E2" s="967"/>
      <c r="F2" s="967"/>
    </row>
    <row r="3" spans="1:14" s="1" customFormat="1" ht="20" customHeight="1" thickBot="1" x14ac:dyDescent="0.4">
      <c r="A3" s="967"/>
      <c r="B3" s="967"/>
      <c r="C3" s="967"/>
      <c r="D3" s="967"/>
      <c r="E3" s="967"/>
      <c r="F3" s="967"/>
      <c r="G3" s="81" t="s">
        <v>1085</v>
      </c>
    </row>
    <row r="4" spans="1:14" s="1" customFormat="1" ht="20" customHeight="1" thickBot="1" x14ac:dyDescent="0.4">
      <c r="A4" s="967"/>
      <c r="B4" s="967"/>
      <c r="C4" s="967"/>
      <c r="D4" s="967"/>
      <c r="E4" s="967"/>
      <c r="F4" s="967"/>
      <c r="G4" s="81" t="s">
        <v>1086</v>
      </c>
    </row>
    <row r="5" spans="1:14" s="1" customFormat="1" ht="15.75" customHeight="1" x14ac:dyDescent="0.35">
      <c r="A5" s="967"/>
      <c r="B5" s="967"/>
      <c r="C5" s="967"/>
      <c r="D5" s="967"/>
      <c r="E5" s="967"/>
      <c r="F5" s="967"/>
    </row>
    <row r="7" spans="1:14" ht="15.75" customHeight="1" thickBot="1" x14ac:dyDescent="0.4">
      <c r="A7" s="48"/>
      <c r="B7" s="48"/>
      <c r="C7" s="48"/>
      <c r="D7" s="48"/>
    </row>
    <row r="8" spans="1:14" ht="30" customHeight="1" thickTop="1" x14ac:dyDescent="0.35">
      <c r="A8" s="48"/>
      <c r="B8" s="977" t="s">
        <v>1</v>
      </c>
      <c r="C8" s="978"/>
      <c r="D8" s="978"/>
      <c r="E8" s="978"/>
      <c r="F8" s="978"/>
      <c r="G8" s="979"/>
    </row>
    <row r="9" spans="1:14" ht="50" customHeight="1" x14ac:dyDescent="0.35">
      <c r="A9" s="48"/>
      <c r="B9" s="968" t="s">
        <v>920</v>
      </c>
      <c r="C9" s="969"/>
      <c r="D9" s="969"/>
      <c r="E9" s="969"/>
      <c r="F9" s="969"/>
      <c r="G9" s="970"/>
    </row>
    <row r="10" spans="1:14" ht="50" customHeight="1" x14ac:dyDescent="0.35">
      <c r="A10" s="48"/>
      <c r="B10" s="980" t="s">
        <v>2</v>
      </c>
      <c r="C10" s="972"/>
      <c r="D10" s="972"/>
      <c r="E10" s="972"/>
      <c r="F10" s="972"/>
      <c r="G10" s="973"/>
      <c r="N10" s="487"/>
    </row>
    <row r="11" spans="1:14" ht="50" customHeight="1" x14ac:dyDescent="0.35">
      <c r="B11" s="981" t="s">
        <v>3</v>
      </c>
      <c r="C11" s="982"/>
      <c r="D11" s="982"/>
      <c r="E11" s="982"/>
      <c r="F11" s="982"/>
      <c r="G11" s="983"/>
    </row>
    <row r="12" spans="1:14" ht="60" customHeight="1" thickBot="1" x14ac:dyDescent="0.4">
      <c r="B12" s="974" t="s">
        <v>922</v>
      </c>
      <c r="C12" s="975"/>
      <c r="D12" s="975"/>
      <c r="E12" s="975"/>
      <c r="F12" s="975"/>
      <c r="G12" s="976"/>
    </row>
    <row r="13" spans="1:14" ht="16" thickTop="1" x14ac:dyDescent="0.35"/>
    <row r="14" spans="1:14" ht="16" thickBot="1" x14ac:dyDescent="0.4"/>
    <row r="15" spans="1:14" ht="30" customHeight="1" thickTop="1" x14ac:dyDescent="0.35">
      <c r="B15" s="977" t="s">
        <v>4</v>
      </c>
      <c r="C15" s="978"/>
      <c r="D15" s="978"/>
      <c r="E15" s="978"/>
      <c r="F15" s="978"/>
      <c r="G15" s="979"/>
    </row>
    <row r="16" spans="1:14" ht="75" customHeight="1" x14ac:dyDescent="0.35">
      <c r="B16" s="968" t="s">
        <v>921</v>
      </c>
      <c r="C16" s="969"/>
      <c r="D16" s="969"/>
      <c r="E16" s="969"/>
      <c r="F16" s="969"/>
      <c r="G16" s="970"/>
    </row>
    <row r="17" spans="2:9" ht="23" customHeight="1" x14ac:dyDescent="0.35">
      <c r="B17" s="971" t="s">
        <v>5</v>
      </c>
      <c r="C17" s="972"/>
      <c r="D17" s="972"/>
      <c r="E17" s="972"/>
      <c r="F17" s="972"/>
      <c r="G17" s="973"/>
    </row>
    <row r="18" spans="2:9" ht="23" customHeight="1" x14ac:dyDescent="0.35">
      <c r="B18" s="971" t="s">
        <v>6</v>
      </c>
      <c r="C18" s="972"/>
      <c r="D18" s="972"/>
      <c r="E18" s="972"/>
      <c r="F18" s="972"/>
      <c r="G18" s="973"/>
    </row>
    <row r="19" spans="2:9" ht="23" customHeight="1" x14ac:dyDescent="0.35">
      <c r="B19" s="971" t="s">
        <v>7</v>
      </c>
      <c r="C19" s="972"/>
      <c r="D19" s="972"/>
      <c r="E19" s="972"/>
      <c r="F19" s="972"/>
      <c r="G19" s="973"/>
    </row>
    <row r="20" spans="2:9" ht="60" customHeight="1" x14ac:dyDescent="0.35">
      <c r="B20" s="999" t="s">
        <v>923</v>
      </c>
      <c r="C20" s="1000"/>
      <c r="D20" s="1000"/>
      <c r="E20" s="1000"/>
      <c r="F20" s="1000"/>
      <c r="G20" s="1001"/>
    </row>
    <row r="21" spans="2:9" ht="60" customHeight="1" thickBot="1" x14ac:dyDescent="0.4">
      <c r="B21" s="974" t="s">
        <v>925</v>
      </c>
      <c r="C21" s="975"/>
      <c r="D21" s="975"/>
      <c r="E21" s="975"/>
      <c r="F21" s="975"/>
      <c r="G21" s="976"/>
    </row>
    <row r="22" spans="2:9" ht="16" thickTop="1" x14ac:dyDescent="0.35"/>
    <row r="23" spans="2:9" ht="16" thickBot="1" x14ac:dyDescent="0.4"/>
    <row r="24" spans="2:9" ht="30" customHeight="1" thickTop="1" x14ac:dyDescent="0.35">
      <c r="C24" s="984" t="s">
        <v>8</v>
      </c>
      <c r="D24" s="985"/>
      <c r="E24" s="986"/>
    </row>
    <row r="25" spans="2:9" ht="25" customHeight="1" x14ac:dyDescent="0.35">
      <c r="C25" s="509" t="s">
        <v>9</v>
      </c>
      <c r="D25" s="993" t="s">
        <v>10</v>
      </c>
      <c r="E25" s="994"/>
    </row>
    <row r="26" spans="2:9" ht="25" customHeight="1" x14ac:dyDescent="0.35">
      <c r="C26" s="510"/>
      <c r="D26" s="995" t="s">
        <v>11</v>
      </c>
      <c r="E26" s="996"/>
    </row>
    <row r="27" spans="2:9" ht="25" customHeight="1" thickBot="1" x14ac:dyDescent="0.4">
      <c r="C27" s="511" t="s">
        <v>9</v>
      </c>
      <c r="D27" s="997" t="s">
        <v>12</v>
      </c>
      <c r="E27" s="998"/>
    </row>
    <row r="28" spans="2:9" ht="16" thickTop="1" x14ac:dyDescent="0.35"/>
    <row r="29" spans="2:9" ht="16" thickBot="1" x14ac:dyDescent="0.4"/>
    <row r="30" spans="2:9" ht="30" customHeight="1" thickTop="1" x14ac:dyDescent="0.35">
      <c r="C30" s="984" t="s">
        <v>13</v>
      </c>
      <c r="D30" s="985"/>
      <c r="E30" s="986"/>
    </row>
    <row r="31" spans="2:9" ht="45" customHeight="1" x14ac:dyDescent="0.35">
      <c r="C31" s="512" t="s">
        <v>9</v>
      </c>
      <c r="D31" s="987" t="s">
        <v>1002</v>
      </c>
      <c r="E31" s="988"/>
      <c r="I31" s="129"/>
    </row>
    <row r="32" spans="2:9" ht="45" customHeight="1" x14ac:dyDescent="0.35">
      <c r="C32" s="513"/>
      <c r="D32" s="989" t="s">
        <v>1003</v>
      </c>
      <c r="E32" s="990"/>
      <c r="I32" s="129"/>
    </row>
    <row r="33" spans="3:9" ht="35" customHeight="1" thickBot="1" x14ac:dyDescent="0.4">
      <c r="C33" s="514" t="s">
        <v>9</v>
      </c>
      <c r="D33" s="991" t="s">
        <v>14</v>
      </c>
      <c r="E33" s="992"/>
      <c r="I33" s="129"/>
    </row>
    <row r="34" spans="3:9" ht="16" thickTop="1" x14ac:dyDescent="0.35">
      <c r="I34" s="129"/>
    </row>
    <row r="35" spans="3:9" ht="24" customHeight="1" x14ac:dyDescent="0.35"/>
  </sheetData>
  <sheetProtection algorithmName="SHA-512" hashValue="v6VTDYE+za7IrAKLc61cgu0Ax8PdZuz2+jMei4hRqZQtVNCnPu23mEsn/WEclxIAqt/Z+MF/osKyOzXEZu0p2Q==" saltValue="YTamf/DUl06MY+s1JtlSPg==" spinCount="100000" sheet="1" objects="1" scenarios="1"/>
  <mergeCells count="21">
    <mergeCell ref="C30:E30"/>
    <mergeCell ref="D31:E31"/>
    <mergeCell ref="D32:E32"/>
    <mergeCell ref="D33:E33"/>
    <mergeCell ref="B19:G19"/>
    <mergeCell ref="C24:E24"/>
    <mergeCell ref="D25:E25"/>
    <mergeCell ref="D26:E26"/>
    <mergeCell ref="D27:E27"/>
    <mergeCell ref="B20:G20"/>
    <mergeCell ref="B21:G21"/>
    <mergeCell ref="A2:F5"/>
    <mergeCell ref="B16:G16"/>
    <mergeCell ref="B17:G17"/>
    <mergeCell ref="B18:G18"/>
    <mergeCell ref="B12:G12"/>
    <mergeCell ref="B9:G9"/>
    <mergeCell ref="B8:G8"/>
    <mergeCell ref="B10:G10"/>
    <mergeCell ref="B11:G11"/>
    <mergeCell ref="B15:G1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B8D61-2291-4E01-9ACD-17AF5721BC96}">
  <sheetPr codeName="Hoja15">
    <tabColor rgb="FF0099B8"/>
    <outlinePr summaryBelow="0" summaryRight="0"/>
    <pageSetUpPr autoPageBreaks="0"/>
  </sheetPr>
  <dimension ref="A1:CU59"/>
  <sheetViews>
    <sheetView showGridLines="0" zoomScale="70" zoomScaleNormal="70" workbookViewId="0">
      <pane xSplit="3" ySplit="12" topLeftCell="D13" activePane="bottomRight" state="frozen"/>
      <selection pane="topRight" activeCell="C34" sqref="C34"/>
      <selection pane="bottomLeft" activeCell="C34" sqref="C34"/>
      <selection pane="bottomRight"/>
    </sheetView>
  </sheetViews>
  <sheetFormatPr baseColWidth="10" defaultColWidth="10.83203125" defaultRowHeight="15.5" x14ac:dyDescent="0.35"/>
  <cols>
    <col min="1" max="1" width="18.58203125" style="5" customWidth="1"/>
    <col min="2" max="2" width="50.58203125" style="5" customWidth="1"/>
    <col min="3" max="3" width="35.58203125" style="5" customWidth="1"/>
    <col min="4" max="95" width="15.58203125" style="5" customWidth="1"/>
    <col min="96" max="99" width="7" style="5" customWidth="1"/>
    <col min="100" max="131" width="12.83203125" style="5" customWidth="1"/>
    <col min="132" max="16384" width="10.83203125" style="5"/>
  </cols>
  <sheetData>
    <row r="1" spans="1:99" ht="15.65" customHeight="1" x14ac:dyDescent="0.35"/>
    <row r="2" spans="1:99" ht="15.65" customHeight="1" x14ac:dyDescent="0.35">
      <c r="A2" s="967" t="s">
        <v>424</v>
      </c>
      <c r="B2" s="967"/>
      <c r="C2" s="967"/>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row>
    <row r="3" spans="1:99" ht="15.65" customHeight="1" x14ac:dyDescent="0.35">
      <c r="A3" s="967"/>
      <c r="B3" s="967"/>
      <c r="C3" s="967"/>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row>
    <row r="4" spans="1:99" ht="15.65" customHeight="1" x14ac:dyDescent="0.35">
      <c r="A4" s="967"/>
      <c r="B4" s="967"/>
      <c r="C4" s="967"/>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row>
    <row r="5" spans="1:99" ht="15.65" customHeight="1" x14ac:dyDescent="0.35">
      <c r="A5" s="967"/>
      <c r="B5" s="967"/>
      <c r="C5" s="967"/>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row>
    <row r="6" spans="1:99" ht="15.65" customHeight="1" x14ac:dyDescent="0.35">
      <c r="M6" s="126"/>
    </row>
    <row r="7" spans="1:99" ht="15.65" customHeight="1" x14ac:dyDescent="0.35">
      <c r="K7" s="126"/>
      <c r="M7" s="126"/>
    </row>
    <row r="8" spans="1:99" ht="35.15" customHeight="1" x14ac:dyDescent="0.35">
      <c r="A8" s="1069" t="s">
        <v>489</v>
      </c>
      <c r="B8" s="1069"/>
      <c r="C8" s="106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c r="CI8" s="49"/>
      <c r="CJ8" s="49"/>
      <c r="CK8" s="49"/>
      <c r="CL8" s="49"/>
      <c r="CM8" s="49"/>
      <c r="CN8" s="49"/>
      <c r="CO8" s="49"/>
      <c r="CP8" s="49"/>
      <c r="CQ8" s="49"/>
      <c r="CR8" s="49"/>
      <c r="CS8" s="49"/>
      <c r="CT8" s="49"/>
      <c r="CU8" s="49"/>
    </row>
    <row r="9" spans="1:99" ht="15.65" customHeight="1" thickBot="1" x14ac:dyDescent="0.4"/>
    <row r="10" spans="1:99" s="12" customFormat="1" ht="30" customHeight="1" thickTop="1" x14ac:dyDescent="0.35">
      <c r="A10" s="1044" t="s">
        <v>426</v>
      </c>
      <c r="B10" s="1044"/>
      <c r="C10" s="1044"/>
      <c r="D10" s="1082">
        <v>2022</v>
      </c>
      <c r="E10" s="1082"/>
      <c r="F10" s="1082"/>
      <c r="G10" s="1082"/>
      <c r="H10" s="1082"/>
      <c r="I10" s="1082"/>
      <c r="J10" s="1082"/>
      <c r="K10" s="1082"/>
      <c r="L10" s="1082">
        <v>2021</v>
      </c>
      <c r="M10" s="1043"/>
      <c r="N10" s="1043"/>
      <c r="O10" s="1043"/>
      <c r="P10" s="1043"/>
      <c r="Q10" s="1043"/>
      <c r="R10" s="1043"/>
      <c r="S10" s="1064"/>
      <c r="T10" s="1082">
        <v>2020</v>
      </c>
      <c r="U10" s="1043"/>
      <c r="V10" s="1043"/>
      <c r="W10" s="1043"/>
      <c r="X10" s="1043"/>
      <c r="Y10" s="1043"/>
      <c r="Z10" s="1043"/>
      <c r="AA10" s="1064"/>
      <c r="AB10" s="1082">
        <v>2019</v>
      </c>
      <c r="AC10" s="1043"/>
      <c r="AD10" s="1043"/>
      <c r="AE10" s="1043"/>
      <c r="AF10" s="1043"/>
      <c r="AG10" s="1043"/>
      <c r="AH10" s="1043"/>
      <c r="AI10" s="1064"/>
      <c r="AJ10" s="1082">
        <v>2018</v>
      </c>
      <c r="AK10" s="1043"/>
      <c r="AL10" s="1043"/>
      <c r="AM10" s="1043"/>
      <c r="AN10" s="1043"/>
      <c r="AO10" s="1043"/>
      <c r="AP10" s="1043"/>
      <c r="AQ10" s="1063"/>
    </row>
    <row r="11" spans="1:99" s="7" customFormat="1" ht="35.15" customHeight="1" x14ac:dyDescent="0.35">
      <c r="A11" s="1104" t="s">
        <v>427</v>
      </c>
      <c r="B11" s="1106" t="s">
        <v>428</v>
      </c>
      <c r="C11" s="1106" t="s">
        <v>429</v>
      </c>
      <c r="D11" s="1097" t="s">
        <v>490</v>
      </c>
      <c r="E11" s="1098" t="s">
        <v>289</v>
      </c>
      <c r="F11" s="1098" t="s">
        <v>431</v>
      </c>
      <c r="G11" s="1098" t="s">
        <v>288</v>
      </c>
      <c r="H11" s="1102" t="s">
        <v>287</v>
      </c>
      <c r="I11" s="1100" t="s">
        <v>433</v>
      </c>
      <c r="J11" s="1095" t="s">
        <v>434</v>
      </c>
      <c r="K11" s="1129" t="s">
        <v>435</v>
      </c>
      <c r="L11" s="1097" t="s">
        <v>490</v>
      </c>
      <c r="M11" s="1098" t="s">
        <v>289</v>
      </c>
      <c r="N11" s="1098" t="s">
        <v>431</v>
      </c>
      <c r="O11" s="1098" t="s">
        <v>288</v>
      </c>
      <c r="P11" s="1102" t="s">
        <v>287</v>
      </c>
      <c r="Q11" s="1100" t="s">
        <v>433</v>
      </c>
      <c r="R11" s="1095" t="s">
        <v>434</v>
      </c>
      <c r="S11" s="1096" t="s">
        <v>435</v>
      </c>
      <c r="T11" s="1097" t="s">
        <v>490</v>
      </c>
      <c r="U11" s="1098" t="s">
        <v>289</v>
      </c>
      <c r="V11" s="1098" t="s">
        <v>431</v>
      </c>
      <c r="W11" s="1098" t="s">
        <v>288</v>
      </c>
      <c r="X11" s="1102" t="s">
        <v>287</v>
      </c>
      <c r="Y11" s="1100" t="s">
        <v>433</v>
      </c>
      <c r="Z11" s="1095" t="s">
        <v>434</v>
      </c>
      <c r="AA11" s="1096" t="s">
        <v>435</v>
      </c>
      <c r="AB11" s="1130" t="s">
        <v>490</v>
      </c>
      <c r="AC11" s="1131" t="s">
        <v>289</v>
      </c>
      <c r="AD11" s="1131" t="s">
        <v>431</v>
      </c>
      <c r="AE11" s="1131" t="s">
        <v>288</v>
      </c>
      <c r="AF11" s="1132" t="s">
        <v>287</v>
      </c>
      <c r="AG11" s="1133" t="s">
        <v>433</v>
      </c>
      <c r="AH11" s="1134" t="s">
        <v>434</v>
      </c>
      <c r="AI11" s="1096" t="s">
        <v>435</v>
      </c>
      <c r="AJ11" s="1097" t="s">
        <v>490</v>
      </c>
      <c r="AK11" s="1098" t="s">
        <v>289</v>
      </c>
      <c r="AL11" s="1098" t="s">
        <v>431</v>
      </c>
      <c r="AM11" s="1098" t="s">
        <v>288</v>
      </c>
      <c r="AN11" s="1102" t="s">
        <v>287</v>
      </c>
      <c r="AO11" s="1100" t="s">
        <v>433</v>
      </c>
      <c r="AP11" s="1095" t="s">
        <v>434</v>
      </c>
      <c r="AQ11" s="1099" t="s">
        <v>435</v>
      </c>
    </row>
    <row r="12" spans="1:99" ht="15.75" customHeight="1" x14ac:dyDescent="0.35">
      <c r="A12" s="1104"/>
      <c r="B12" s="1106"/>
      <c r="C12" s="1106"/>
      <c r="D12" s="1097"/>
      <c r="E12" s="1098"/>
      <c r="F12" s="1098"/>
      <c r="G12" s="1098"/>
      <c r="H12" s="1102"/>
      <c r="I12" s="1100"/>
      <c r="J12" s="1095"/>
      <c r="K12" s="1129"/>
      <c r="L12" s="1097"/>
      <c r="M12" s="1098"/>
      <c r="N12" s="1098"/>
      <c r="O12" s="1098"/>
      <c r="P12" s="1102"/>
      <c r="Q12" s="1100"/>
      <c r="R12" s="1095"/>
      <c r="S12" s="1096"/>
      <c r="T12" s="1097"/>
      <c r="U12" s="1098"/>
      <c r="V12" s="1098"/>
      <c r="W12" s="1098"/>
      <c r="X12" s="1102"/>
      <c r="Y12" s="1100"/>
      <c r="Z12" s="1095"/>
      <c r="AA12" s="1096"/>
      <c r="AB12" s="1130"/>
      <c r="AC12" s="1131"/>
      <c r="AD12" s="1131"/>
      <c r="AE12" s="1131"/>
      <c r="AF12" s="1132"/>
      <c r="AG12" s="1133"/>
      <c r="AH12" s="1134"/>
      <c r="AI12" s="1096"/>
      <c r="AJ12" s="1097"/>
      <c r="AK12" s="1098"/>
      <c r="AL12" s="1098"/>
      <c r="AM12" s="1098"/>
      <c r="AN12" s="1102"/>
      <c r="AO12" s="1100"/>
      <c r="AP12" s="1095"/>
      <c r="AQ12" s="1099"/>
    </row>
    <row r="13" spans="1:99" ht="30" customHeight="1" x14ac:dyDescent="0.35">
      <c r="A13" s="1070" t="s">
        <v>491</v>
      </c>
      <c r="B13" s="1070"/>
      <c r="C13" s="1070"/>
      <c r="D13" s="260"/>
      <c r="E13" s="261"/>
      <c r="F13" s="261"/>
      <c r="G13" s="261"/>
      <c r="H13" s="262"/>
      <c r="I13" s="322"/>
      <c r="J13" s="262"/>
      <c r="K13" s="400"/>
      <c r="L13" s="260"/>
      <c r="M13" s="261"/>
      <c r="N13" s="261"/>
      <c r="O13" s="261"/>
      <c r="P13" s="262"/>
      <c r="Q13" s="322"/>
      <c r="R13" s="262"/>
      <c r="S13" s="310"/>
      <c r="T13" s="260"/>
      <c r="U13" s="261"/>
      <c r="V13" s="261"/>
      <c r="W13" s="261"/>
      <c r="X13" s="262"/>
      <c r="Y13" s="322"/>
      <c r="Z13" s="262"/>
      <c r="AA13" s="310"/>
      <c r="AB13" s="337"/>
      <c r="AC13" s="338"/>
      <c r="AD13" s="338"/>
      <c r="AE13" s="338"/>
      <c r="AF13" s="339"/>
      <c r="AG13" s="370"/>
      <c r="AH13" s="339"/>
      <c r="AI13" s="310"/>
      <c r="AJ13" s="260"/>
      <c r="AK13" s="261"/>
      <c r="AL13" s="261"/>
      <c r="AM13" s="261"/>
      <c r="AN13" s="262"/>
      <c r="AO13" s="322"/>
      <c r="AP13" s="262"/>
      <c r="AQ13" s="71"/>
    </row>
    <row r="14" spans="1:99" ht="27" customHeight="1" x14ac:dyDescent="0.35">
      <c r="A14" s="1065" t="s">
        <v>492</v>
      </c>
      <c r="B14" s="1065"/>
      <c r="C14" s="1065"/>
      <c r="D14" s="263"/>
      <c r="E14" s="264"/>
      <c r="F14" s="264"/>
      <c r="G14" s="264"/>
      <c r="H14" s="265"/>
      <c r="I14" s="323"/>
      <c r="J14" s="297"/>
      <c r="K14" s="401"/>
      <c r="L14" s="263"/>
      <c r="M14" s="264"/>
      <c r="N14" s="264"/>
      <c r="O14" s="264"/>
      <c r="P14" s="265"/>
      <c r="Q14" s="323"/>
      <c r="R14" s="297"/>
      <c r="S14" s="311"/>
      <c r="T14" s="263"/>
      <c r="U14" s="264"/>
      <c r="V14" s="264"/>
      <c r="W14" s="264"/>
      <c r="X14" s="265"/>
      <c r="Y14" s="323"/>
      <c r="Z14" s="297"/>
      <c r="AA14" s="311"/>
      <c r="AB14" s="340"/>
      <c r="AC14" s="116"/>
      <c r="AD14" s="116"/>
      <c r="AE14" s="116"/>
      <c r="AF14" s="341"/>
      <c r="AG14" s="371"/>
      <c r="AH14" s="372"/>
      <c r="AI14" s="311"/>
      <c r="AJ14" s="263"/>
      <c r="AK14" s="264"/>
      <c r="AL14" s="264"/>
      <c r="AM14" s="264"/>
      <c r="AN14" s="265"/>
      <c r="AO14" s="323"/>
      <c r="AP14" s="297"/>
      <c r="AQ14" s="72"/>
    </row>
    <row r="15" spans="1:99" ht="24" customHeight="1" x14ac:dyDescent="0.35">
      <c r="A15" s="1073" t="s">
        <v>493</v>
      </c>
      <c r="B15" s="1073"/>
      <c r="C15" s="1073"/>
      <c r="D15" s="266"/>
      <c r="E15" s="267"/>
      <c r="F15" s="267"/>
      <c r="G15" s="267"/>
      <c r="H15" s="268"/>
      <c r="I15" s="324"/>
      <c r="J15" s="298"/>
      <c r="K15" s="402"/>
      <c r="L15" s="266"/>
      <c r="M15" s="267"/>
      <c r="N15" s="267"/>
      <c r="O15" s="267"/>
      <c r="P15" s="268"/>
      <c r="Q15" s="324"/>
      <c r="R15" s="298"/>
      <c r="S15" s="312"/>
      <c r="T15" s="266"/>
      <c r="U15" s="267"/>
      <c r="V15" s="267"/>
      <c r="W15" s="267"/>
      <c r="X15" s="268"/>
      <c r="Y15" s="324"/>
      <c r="Z15" s="298"/>
      <c r="AA15" s="312"/>
      <c r="AB15" s="342"/>
      <c r="AC15" s="117"/>
      <c r="AD15" s="117"/>
      <c r="AE15" s="117"/>
      <c r="AF15" s="343"/>
      <c r="AG15" s="373"/>
      <c r="AH15" s="374"/>
      <c r="AI15" s="312"/>
      <c r="AJ15" s="266"/>
      <c r="AK15" s="267"/>
      <c r="AL15" s="267"/>
      <c r="AM15" s="267"/>
      <c r="AN15" s="268"/>
      <c r="AO15" s="324"/>
      <c r="AP15" s="298"/>
      <c r="AQ15" s="73"/>
    </row>
    <row r="16" spans="1:99" ht="20.149999999999999" customHeight="1" x14ac:dyDescent="0.35">
      <c r="A16" s="35" t="s">
        <v>235</v>
      </c>
      <c r="B16" s="5" t="s">
        <v>494</v>
      </c>
      <c r="C16" s="5" t="s">
        <v>495</v>
      </c>
      <c r="D16" s="269">
        <v>0</v>
      </c>
      <c r="E16" s="270">
        <v>0</v>
      </c>
      <c r="F16" s="270">
        <v>0</v>
      </c>
      <c r="G16" s="270">
        <v>0</v>
      </c>
      <c r="H16" s="271">
        <v>0</v>
      </c>
      <c r="I16" s="325">
        <v>0</v>
      </c>
      <c r="J16" s="299">
        <v>0</v>
      </c>
      <c r="K16" s="403">
        <v>0</v>
      </c>
      <c r="L16" s="269">
        <v>0</v>
      </c>
      <c r="M16" s="270">
        <v>1</v>
      </c>
      <c r="N16" s="270">
        <v>0</v>
      </c>
      <c r="O16" s="270">
        <v>0</v>
      </c>
      <c r="P16" s="271">
        <v>0</v>
      </c>
      <c r="Q16" s="325">
        <v>1</v>
      </c>
      <c r="R16" s="299">
        <v>0</v>
      </c>
      <c r="S16" s="313">
        <v>1</v>
      </c>
      <c r="T16" s="269">
        <v>0</v>
      </c>
      <c r="U16" s="270">
        <v>0</v>
      </c>
      <c r="V16" s="270">
        <v>0</v>
      </c>
      <c r="W16" s="270">
        <v>0</v>
      </c>
      <c r="X16" s="271">
        <v>0</v>
      </c>
      <c r="Y16" s="325">
        <v>0</v>
      </c>
      <c r="Z16" s="299">
        <v>0</v>
      </c>
      <c r="AA16" s="313">
        <v>0</v>
      </c>
      <c r="AB16" s="344">
        <v>0</v>
      </c>
      <c r="AC16" s="115">
        <v>0</v>
      </c>
      <c r="AD16" s="115">
        <v>0</v>
      </c>
      <c r="AE16" s="115">
        <v>0</v>
      </c>
      <c r="AF16" s="345">
        <v>0</v>
      </c>
      <c r="AG16" s="375">
        <v>0</v>
      </c>
      <c r="AH16" s="376">
        <v>0</v>
      </c>
      <c r="AI16" s="313">
        <v>0</v>
      </c>
      <c r="AJ16" s="269">
        <v>0</v>
      </c>
      <c r="AK16" s="270">
        <v>1</v>
      </c>
      <c r="AL16" s="270">
        <v>0</v>
      </c>
      <c r="AM16" s="270">
        <v>0</v>
      </c>
      <c r="AN16" s="271">
        <v>0</v>
      </c>
      <c r="AO16" s="325">
        <v>1</v>
      </c>
      <c r="AP16" s="299">
        <v>0</v>
      </c>
      <c r="AQ16" s="13">
        <v>1</v>
      </c>
    </row>
    <row r="17" spans="1:44" ht="20.149999999999999" customHeight="1" x14ac:dyDescent="0.35">
      <c r="A17" s="35" t="s">
        <v>235</v>
      </c>
      <c r="B17" s="5" t="s">
        <v>57</v>
      </c>
      <c r="C17" s="5" t="s">
        <v>495</v>
      </c>
      <c r="D17" s="269">
        <v>0</v>
      </c>
      <c r="E17" s="270">
        <v>0</v>
      </c>
      <c r="F17" s="270">
        <v>0</v>
      </c>
      <c r="G17" s="270">
        <v>0</v>
      </c>
      <c r="H17" s="271">
        <v>0</v>
      </c>
      <c r="I17" s="325">
        <v>0</v>
      </c>
      <c r="J17" s="299">
        <v>0</v>
      </c>
      <c r="K17" s="403">
        <v>0</v>
      </c>
      <c r="L17" s="269">
        <v>0</v>
      </c>
      <c r="M17" s="270">
        <v>0</v>
      </c>
      <c r="N17" s="270">
        <v>0</v>
      </c>
      <c r="O17" s="270">
        <v>0</v>
      </c>
      <c r="P17" s="271">
        <v>0</v>
      </c>
      <c r="Q17" s="325">
        <v>0</v>
      </c>
      <c r="R17" s="299">
        <v>0</v>
      </c>
      <c r="S17" s="313">
        <v>0</v>
      </c>
      <c r="T17" s="269">
        <v>0</v>
      </c>
      <c r="U17" s="270">
        <v>0</v>
      </c>
      <c r="V17" s="270">
        <v>0</v>
      </c>
      <c r="W17" s="270">
        <v>0</v>
      </c>
      <c r="X17" s="271">
        <v>0</v>
      </c>
      <c r="Y17" s="325">
        <v>0</v>
      </c>
      <c r="Z17" s="299">
        <v>0</v>
      </c>
      <c r="AA17" s="313">
        <v>0</v>
      </c>
      <c r="AB17" s="344">
        <v>0</v>
      </c>
      <c r="AC17" s="115">
        <v>0</v>
      </c>
      <c r="AD17" s="115">
        <v>0</v>
      </c>
      <c r="AE17" s="115">
        <v>0</v>
      </c>
      <c r="AF17" s="345">
        <v>0</v>
      </c>
      <c r="AG17" s="375">
        <v>0</v>
      </c>
      <c r="AH17" s="376">
        <v>0</v>
      </c>
      <c r="AI17" s="313">
        <v>0</v>
      </c>
      <c r="AJ17" s="269">
        <v>0</v>
      </c>
      <c r="AK17" s="270">
        <v>0</v>
      </c>
      <c r="AL17" s="270">
        <v>0</v>
      </c>
      <c r="AM17" s="270">
        <v>0</v>
      </c>
      <c r="AN17" s="271">
        <v>0</v>
      </c>
      <c r="AO17" s="325">
        <v>0</v>
      </c>
      <c r="AP17" s="299">
        <v>0</v>
      </c>
      <c r="AQ17" s="13">
        <v>0</v>
      </c>
    </row>
    <row r="18" spans="1:44" ht="20.149999999999999" customHeight="1" x14ac:dyDescent="0.35">
      <c r="A18" s="35" t="s">
        <v>235</v>
      </c>
      <c r="B18" s="5" t="s">
        <v>496</v>
      </c>
      <c r="C18" s="5" t="s">
        <v>495</v>
      </c>
      <c r="D18" s="269">
        <v>0</v>
      </c>
      <c r="E18" s="270">
        <v>0</v>
      </c>
      <c r="F18" s="270">
        <v>0</v>
      </c>
      <c r="G18" s="270">
        <v>0</v>
      </c>
      <c r="H18" s="271">
        <v>0</v>
      </c>
      <c r="I18" s="325">
        <v>0</v>
      </c>
      <c r="J18" s="299">
        <v>0</v>
      </c>
      <c r="K18" s="403">
        <v>0</v>
      </c>
      <c r="L18" s="269">
        <v>0</v>
      </c>
      <c r="M18" s="270">
        <v>1</v>
      </c>
      <c r="N18" s="270">
        <v>0</v>
      </c>
      <c r="O18" s="270">
        <v>0</v>
      </c>
      <c r="P18" s="271">
        <v>0</v>
      </c>
      <c r="Q18" s="325">
        <v>1</v>
      </c>
      <c r="R18" s="299">
        <v>0</v>
      </c>
      <c r="S18" s="313">
        <v>1</v>
      </c>
      <c r="T18" s="269">
        <v>0</v>
      </c>
      <c r="U18" s="270">
        <v>0</v>
      </c>
      <c r="V18" s="270">
        <v>0</v>
      </c>
      <c r="W18" s="270">
        <v>0</v>
      </c>
      <c r="X18" s="271">
        <v>0</v>
      </c>
      <c r="Y18" s="325">
        <v>0</v>
      </c>
      <c r="Z18" s="299">
        <v>0</v>
      </c>
      <c r="AA18" s="313">
        <v>0</v>
      </c>
      <c r="AB18" s="344">
        <v>0</v>
      </c>
      <c r="AC18" s="115">
        <v>0</v>
      </c>
      <c r="AD18" s="115">
        <v>0</v>
      </c>
      <c r="AE18" s="115">
        <v>0</v>
      </c>
      <c r="AF18" s="345">
        <v>0</v>
      </c>
      <c r="AG18" s="375">
        <v>0</v>
      </c>
      <c r="AH18" s="376">
        <v>0</v>
      </c>
      <c r="AI18" s="313">
        <v>0</v>
      </c>
      <c r="AJ18" s="269">
        <v>0</v>
      </c>
      <c r="AK18" s="270">
        <v>1</v>
      </c>
      <c r="AL18" s="270">
        <v>0</v>
      </c>
      <c r="AM18" s="270">
        <v>0</v>
      </c>
      <c r="AN18" s="271">
        <v>0</v>
      </c>
      <c r="AO18" s="325">
        <v>1</v>
      </c>
      <c r="AP18" s="299">
        <v>0</v>
      </c>
      <c r="AQ18" s="13">
        <v>1</v>
      </c>
    </row>
    <row r="19" spans="1:44" ht="24" customHeight="1" x14ac:dyDescent="0.35">
      <c r="A19" s="1073" t="s">
        <v>497</v>
      </c>
      <c r="B19" s="1073"/>
      <c r="C19" s="1073"/>
      <c r="D19" s="266"/>
      <c r="E19" s="267"/>
      <c r="F19" s="267"/>
      <c r="G19" s="267"/>
      <c r="H19" s="268"/>
      <c r="I19" s="324"/>
      <c r="J19" s="298"/>
      <c r="K19" s="402"/>
      <c r="L19" s="266"/>
      <c r="M19" s="267"/>
      <c r="N19" s="267"/>
      <c r="O19" s="267"/>
      <c r="P19" s="268"/>
      <c r="Q19" s="324"/>
      <c r="R19" s="298"/>
      <c r="S19" s="312"/>
      <c r="T19" s="266"/>
      <c r="U19" s="267"/>
      <c r="V19" s="267"/>
      <c r="W19" s="267"/>
      <c r="X19" s="268"/>
      <c r="Y19" s="324"/>
      <c r="Z19" s="298"/>
      <c r="AA19" s="312"/>
      <c r="AB19" s="342"/>
      <c r="AC19" s="117"/>
      <c r="AD19" s="117"/>
      <c r="AE19" s="117"/>
      <c r="AF19" s="343"/>
      <c r="AG19" s="373"/>
      <c r="AH19" s="374"/>
      <c r="AI19" s="312"/>
      <c r="AJ19" s="266"/>
      <c r="AK19" s="267"/>
      <c r="AL19" s="267"/>
      <c r="AM19" s="267"/>
      <c r="AN19" s="268"/>
      <c r="AO19" s="324"/>
      <c r="AP19" s="298"/>
      <c r="AQ19" s="73"/>
    </row>
    <row r="20" spans="1:44" ht="35.15" customHeight="1" x14ac:dyDescent="0.35">
      <c r="A20" s="35" t="s">
        <v>235</v>
      </c>
      <c r="B20" s="5" t="s">
        <v>494</v>
      </c>
      <c r="C20" s="5" t="s">
        <v>498</v>
      </c>
      <c r="D20" s="272">
        <v>0</v>
      </c>
      <c r="E20" s="273">
        <v>0</v>
      </c>
      <c r="F20" s="273">
        <v>0</v>
      </c>
      <c r="G20" s="273">
        <v>0</v>
      </c>
      <c r="H20" s="274">
        <v>0</v>
      </c>
      <c r="I20" s="326">
        <v>0</v>
      </c>
      <c r="J20" s="300">
        <v>0</v>
      </c>
      <c r="K20" s="404">
        <v>0</v>
      </c>
      <c r="L20" s="272">
        <v>0</v>
      </c>
      <c r="M20" s="273">
        <v>0.06</v>
      </c>
      <c r="N20" s="273">
        <v>0</v>
      </c>
      <c r="O20" s="273">
        <v>0</v>
      </c>
      <c r="P20" s="274">
        <v>0</v>
      </c>
      <c r="Q20" s="326">
        <v>2.03694035882508E-2</v>
      </c>
      <c r="R20" s="300">
        <v>0</v>
      </c>
      <c r="S20" s="314">
        <v>0.02</v>
      </c>
      <c r="T20" s="272">
        <v>0</v>
      </c>
      <c r="U20" s="273">
        <v>0</v>
      </c>
      <c r="V20" s="273">
        <v>0</v>
      </c>
      <c r="W20" s="273">
        <v>0</v>
      </c>
      <c r="X20" s="274">
        <v>0</v>
      </c>
      <c r="Y20" s="326">
        <v>0</v>
      </c>
      <c r="Z20" s="300">
        <v>0</v>
      </c>
      <c r="AA20" s="314">
        <v>0</v>
      </c>
      <c r="AB20" s="346">
        <v>0</v>
      </c>
      <c r="AC20" s="347">
        <v>0</v>
      </c>
      <c r="AD20" s="347">
        <v>0</v>
      </c>
      <c r="AE20" s="347">
        <v>0</v>
      </c>
      <c r="AF20" s="348">
        <v>0</v>
      </c>
      <c r="AG20" s="377">
        <v>0</v>
      </c>
      <c r="AH20" s="378">
        <v>0</v>
      </c>
      <c r="AI20" s="314">
        <v>0</v>
      </c>
      <c r="AJ20" s="272">
        <v>0</v>
      </c>
      <c r="AK20" s="273">
        <v>6.5577517368970537E-2</v>
      </c>
      <c r="AL20" s="273">
        <v>0</v>
      </c>
      <c r="AM20" s="273">
        <v>0</v>
      </c>
      <c r="AN20" s="274">
        <v>0</v>
      </c>
      <c r="AO20" s="326">
        <v>2.2958461301883424E-2</v>
      </c>
      <c r="AP20" s="300">
        <v>0</v>
      </c>
      <c r="AQ20" s="391">
        <v>2.0984122096840165E-2</v>
      </c>
    </row>
    <row r="21" spans="1:44" ht="35.15" customHeight="1" x14ac:dyDescent="0.35">
      <c r="A21" s="35" t="s">
        <v>235</v>
      </c>
      <c r="B21" s="5" t="s">
        <v>57</v>
      </c>
      <c r="C21" s="5" t="s">
        <v>498</v>
      </c>
      <c r="D21" s="272">
        <v>0</v>
      </c>
      <c r="E21" s="273">
        <v>0</v>
      </c>
      <c r="F21" s="273">
        <v>0</v>
      </c>
      <c r="G21" s="273">
        <v>0</v>
      </c>
      <c r="H21" s="274">
        <v>0</v>
      </c>
      <c r="I21" s="326">
        <v>0</v>
      </c>
      <c r="J21" s="300">
        <v>0</v>
      </c>
      <c r="K21" s="404">
        <v>0</v>
      </c>
      <c r="L21" s="272">
        <v>0</v>
      </c>
      <c r="M21" s="273">
        <v>0</v>
      </c>
      <c r="N21" s="273">
        <v>0</v>
      </c>
      <c r="O21" s="273">
        <v>0</v>
      </c>
      <c r="P21" s="274">
        <v>0</v>
      </c>
      <c r="Q21" s="326">
        <v>0</v>
      </c>
      <c r="R21" s="300">
        <v>0</v>
      </c>
      <c r="S21" s="314">
        <v>0</v>
      </c>
      <c r="T21" s="272">
        <v>0</v>
      </c>
      <c r="U21" s="273">
        <v>0</v>
      </c>
      <c r="V21" s="273">
        <v>0</v>
      </c>
      <c r="W21" s="273">
        <v>0</v>
      </c>
      <c r="X21" s="274">
        <v>0</v>
      </c>
      <c r="Y21" s="326">
        <v>0</v>
      </c>
      <c r="Z21" s="300">
        <v>0</v>
      </c>
      <c r="AA21" s="314">
        <v>0</v>
      </c>
      <c r="AB21" s="346">
        <v>0</v>
      </c>
      <c r="AC21" s="347">
        <v>0</v>
      </c>
      <c r="AD21" s="347">
        <v>0</v>
      </c>
      <c r="AE21" s="347">
        <v>0</v>
      </c>
      <c r="AF21" s="348">
        <v>0</v>
      </c>
      <c r="AG21" s="377">
        <v>0</v>
      </c>
      <c r="AH21" s="378">
        <v>0</v>
      </c>
      <c r="AI21" s="314">
        <v>0</v>
      </c>
      <c r="AJ21" s="272">
        <v>0</v>
      </c>
      <c r="AK21" s="273">
        <v>0</v>
      </c>
      <c r="AL21" s="273">
        <v>0</v>
      </c>
      <c r="AM21" s="273">
        <v>0</v>
      </c>
      <c r="AN21" s="274">
        <v>0</v>
      </c>
      <c r="AO21" s="326">
        <v>0</v>
      </c>
      <c r="AP21" s="300">
        <v>0</v>
      </c>
      <c r="AQ21" s="391">
        <v>0</v>
      </c>
    </row>
    <row r="22" spans="1:44" ht="35.15" customHeight="1" x14ac:dyDescent="0.35">
      <c r="A22" s="35" t="s">
        <v>235</v>
      </c>
      <c r="B22" s="5" t="s">
        <v>496</v>
      </c>
      <c r="C22" s="5" t="s">
        <v>498</v>
      </c>
      <c r="D22" s="272">
        <v>0</v>
      </c>
      <c r="E22" s="273">
        <v>0</v>
      </c>
      <c r="F22" s="273">
        <v>0</v>
      </c>
      <c r="G22" s="273">
        <v>0</v>
      </c>
      <c r="H22" s="274">
        <v>0</v>
      </c>
      <c r="I22" s="326">
        <v>0</v>
      </c>
      <c r="J22" s="300">
        <v>0</v>
      </c>
      <c r="K22" s="404">
        <v>0</v>
      </c>
      <c r="L22" s="272">
        <v>0</v>
      </c>
      <c r="M22" s="273">
        <v>7.0000000000000007E-2</v>
      </c>
      <c r="N22" s="273">
        <v>0</v>
      </c>
      <c r="O22" s="273">
        <v>0</v>
      </c>
      <c r="P22" s="274">
        <v>0</v>
      </c>
      <c r="Q22" s="326">
        <v>0.02</v>
      </c>
      <c r="R22" s="300">
        <v>0</v>
      </c>
      <c r="S22" s="314">
        <v>0.02</v>
      </c>
      <c r="T22" s="272">
        <v>0</v>
      </c>
      <c r="U22" s="273">
        <v>0</v>
      </c>
      <c r="V22" s="273">
        <v>0</v>
      </c>
      <c r="W22" s="273">
        <v>0</v>
      </c>
      <c r="X22" s="274">
        <v>0</v>
      </c>
      <c r="Y22" s="326">
        <v>0</v>
      </c>
      <c r="Z22" s="300">
        <v>0</v>
      </c>
      <c r="AA22" s="314">
        <v>0</v>
      </c>
      <c r="AB22" s="346">
        <v>0</v>
      </c>
      <c r="AC22" s="347">
        <v>0</v>
      </c>
      <c r="AD22" s="347">
        <v>0</v>
      </c>
      <c r="AE22" s="347">
        <v>0</v>
      </c>
      <c r="AF22" s="348">
        <v>0</v>
      </c>
      <c r="AG22" s="377">
        <v>0</v>
      </c>
      <c r="AH22" s="378">
        <v>0</v>
      </c>
      <c r="AI22" s="314">
        <v>0</v>
      </c>
      <c r="AJ22" s="272">
        <v>0</v>
      </c>
      <c r="AK22" s="273">
        <v>7.4399514635422395E-2</v>
      </c>
      <c r="AL22" s="273">
        <v>0</v>
      </c>
      <c r="AM22" s="273">
        <v>0</v>
      </c>
      <c r="AN22" s="274">
        <v>0</v>
      </c>
      <c r="AO22" s="326">
        <v>2.9979009032169254E-2</v>
      </c>
      <c r="AP22" s="300">
        <v>0</v>
      </c>
      <c r="AQ22" s="391">
        <v>2.8945399861318621E-2</v>
      </c>
    </row>
    <row r="23" spans="1:44" ht="24" customHeight="1" x14ac:dyDescent="0.35">
      <c r="A23" s="1073" t="s">
        <v>499</v>
      </c>
      <c r="B23" s="1073"/>
      <c r="C23" s="1073"/>
      <c r="D23" s="266"/>
      <c r="E23" s="267"/>
      <c r="F23" s="267"/>
      <c r="G23" s="267"/>
      <c r="H23" s="268"/>
      <c r="I23" s="324"/>
      <c r="J23" s="298"/>
      <c r="K23" s="402"/>
      <c r="L23" s="266"/>
      <c r="M23" s="267"/>
      <c r="N23" s="267"/>
      <c r="O23" s="267"/>
      <c r="P23" s="268"/>
      <c r="Q23" s="324"/>
      <c r="R23" s="298"/>
      <c r="S23" s="312"/>
      <c r="T23" s="266"/>
      <c r="U23" s="267"/>
      <c r="V23" s="267"/>
      <c r="W23" s="267"/>
      <c r="X23" s="268"/>
      <c r="Y23" s="324"/>
      <c r="Z23" s="298"/>
      <c r="AA23" s="312"/>
      <c r="AB23" s="342"/>
      <c r="AC23" s="117"/>
      <c r="AD23" s="117"/>
      <c r="AE23" s="117"/>
      <c r="AF23" s="343"/>
      <c r="AG23" s="373"/>
      <c r="AH23" s="374"/>
      <c r="AI23" s="312"/>
      <c r="AJ23" s="266"/>
      <c r="AK23" s="267"/>
      <c r="AL23" s="267"/>
      <c r="AM23" s="267"/>
      <c r="AN23" s="268"/>
      <c r="AO23" s="324"/>
      <c r="AP23" s="298"/>
      <c r="AQ23" s="73"/>
      <c r="AR23" s="51"/>
    </row>
    <row r="24" spans="1:44" ht="35.15" customHeight="1" x14ac:dyDescent="0.35">
      <c r="A24" s="35" t="s">
        <v>235</v>
      </c>
      <c r="B24" s="5" t="s">
        <v>494</v>
      </c>
      <c r="C24" s="5" t="s">
        <v>500</v>
      </c>
      <c r="D24" s="275">
        <v>112</v>
      </c>
      <c r="E24" s="276">
        <v>55</v>
      </c>
      <c r="F24" s="276">
        <v>92</v>
      </c>
      <c r="G24" s="276">
        <v>32</v>
      </c>
      <c r="H24" s="277">
        <v>54</v>
      </c>
      <c r="I24" s="325">
        <v>345</v>
      </c>
      <c r="J24" s="299">
        <v>21</v>
      </c>
      <c r="K24" s="403">
        <v>366</v>
      </c>
      <c r="L24" s="275">
        <v>166</v>
      </c>
      <c r="M24" s="276">
        <v>58</v>
      </c>
      <c r="N24" s="276">
        <v>80</v>
      </c>
      <c r="O24" s="276">
        <v>42</v>
      </c>
      <c r="P24" s="277">
        <v>52</v>
      </c>
      <c r="Q24" s="327">
        <v>398</v>
      </c>
      <c r="R24" s="303">
        <v>33</v>
      </c>
      <c r="S24" s="315">
        <v>431</v>
      </c>
      <c r="T24" s="275">
        <v>43</v>
      </c>
      <c r="U24" s="276">
        <v>66</v>
      </c>
      <c r="V24" s="276">
        <v>107</v>
      </c>
      <c r="W24" s="276">
        <v>35</v>
      </c>
      <c r="X24" s="277">
        <v>53</v>
      </c>
      <c r="Y24" s="327">
        <v>304</v>
      </c>
      <c r="Z24" s="303">
        <v>33</v>
      </c>
      <c r="AA24" s="315">
        <v>337</v>
      </c>
      <c r="AB24" s="349">
        <v>15</v>
      </c>
      <c r="AC24" s="350">
        <v>68</v>
      </c>
      <c r="AD24" s="350">
        <v>105</v>
      </c>
      <c r="AE24" s="350">
        <v>49</v>
      </c>
      <c r="AF24" s="351">
        <v>46</v>
      </c>
      <c r="AG24" s="379">
        <v>283</v>
      </c>
      <c r="AH24" s="380">
        <v>45</v>
      </c>
      <c r="AI24" s="315">
        <v>328</v>
      </c>
      <c r="AJ24" s="275">
        <v>11</v>
      </c>
      <c r="AK24" s="276">
        <v>56</v>
      </c>
      <c r="AL24" s="276">
        <v>90</v>
      </c>
      <c r="AM24" s="276">
        <v>34</v>
      </c>
      <c r="AN24" s="277">
        <v>26</v>
      </c>
      <c r="AO24" s="327">
        <v>217</v>
      </c>
      <c r="AP24" s="303">
        <v>28</v>
      </c>
      <c r="AQ24" s="233">
        <v>245</v>
      </c>
    </row>
    <row r="25" spans="1:44" ht="35.15" customHeight="1" x14ac:dyDescent="0.35">
      <c r="A25" s="35" t="s">
        <v>235</v>
      </c>
      <c r="B25" s="5" t="s">
        <v>57</v>
      </c>
      <c r="C25" s="5" t="s">
        <v>500</v>
      </c>
      <c r="D25" s="269">
        <v>1</v>
      </c>
      <c r="E25" s="270">
        <v>2</v>
      </c>
      <c r="F25" s="270">
        <v>10</v>
      </c>
      <c r="G25" s="270">
        <v>7</v>
      </c>
      <c r="H25" s="271">
        <v>3</v>
      </c>
      <c r="I25" s="325">
        <v>23</v>
      </c>
      <c r="J25" s="299">
        <v>17</v>
      </c>
      <c r="K25" s="403">
        <v>40</v>
      </c>
      <c r="L25" s="269">
        <v>0</v>
      </c>
      <c r="M25" s="270">
        <v>6</v>
      </c>
      <c r="N25" s="270">
        <v>15</v>
      </c>
      <c r="O25" s="270">
        <v>14</v>
      </c>
      <c r="P25" s="271">
        <v>8</v>
      </c>
      <c r="Q25" s="325">
        <v>43</v>
      </c>
      <c r="R25" s="299">
        <v>25</v>
      </c>
      <c r="S25" s="313">
        <v>68</v>
      </c>
      <c r="T25" s="269">
        <v>1</v>
      </c>
      <c r="U25" s="270">
        <v>1</v>
      </c>
      <c r="V25" s="270">
        <v>19</v>
      </c>
      <c r="W25" s="270">
        <v>11</v>
      </c>
      <c r="X25" s="271">
        <v>16</v>
      </c>
      <c r="Y25" s="325">
        <v>48</v>
      </c>
      <c r="Z25" s="299">
        <v>26</v>
      </c>
      <c r="AA25" s="313">
        <v>74</v>
      </c>
      <c r="AB25" s="344">
        <v>1</v>
      </c>
      <c r="AC25" s="115">
        <v>3</v>
      </c>
      <c r="AD25" s="115">
        <v>18</v>
      </c>
      <c r="AE25" s="115">
        <v>7</v>
      </c>
      <c r="AF25" s="345">
        <v>10</v>
      </c>
      <c r="AG25" s="375">
        <v>39</v>
      </c>
      <c r="AH25" s="376">
        <v>34</v>
      </c>
      <c r="AI25" s="313">
        <v>73</v>
      </c>
      <c r="AJ25" s="269">
        <v>0</v>
      </c>
      <c r="AK25" s="270">
        <v>2</v>
      </c>
      <c r="AL25" s="270">
        <v>19</v>
      </c>
      <c r="AM25" s="270">
        <v>15</v>
      </c>
      <c r="AN25" s="271">
        <v>7</v>
      </c>
      <c r="AO25" s="325">
        <v>43</v>
      </c>
      <c r="AP25" s="299">
        <v>17</v>
      </c>
      <c r="AQ25" s="13">
        <v>60</v>
      </c>
    </row>
    <row r="26" spans="1:44" ht="35.15" customHeight="1" x14ac:dyDescent="0.35">
      <c r="A26" s="35" t="s">
        <v>235</v>
      </c>
      <c r="B26" s="5" t="s">
        <v>496</v>
      </c>
      <c r="C26" s="5" t="s">
        <v>500</v>
      </c>
      <c r="D26" s="269">
        <v>111</v>
      </c>
      <c r="E26" s="270">
        <v>53</v>
      </c>
      <c r="F26" s="270">
        <v>82</v>
      </c>
      <c r="G26" s="270">
        <v>25</v>
      </c>
      <c r="H26" s="271">
        <v>51</v>
      </c>
      <c r="I26" s="325">
        <v>322</v>
      </c>
      <c r="J26" s="299">
        <v>4</v>
      </c>
      <c r="K26" s="403">
        <v>326</v>
      </c>
      <c r="L26" s="269">
        <v>166</v>
      </c>
      <c r="M26" s="270">
        <v>52</v>
      </c>
      <c r="N26" s="270">
        <v>65</v>
      </c>
      <c r="O26" s="270">
        <v>28</v>
      </c>
      <c r="P26" s="271">
        <v>44</v>
      </c>
      <c r="Q26" s="325">
        <v>355</v>
      </c>
      <c r="R26" s="299">
        <v>8</v>
      </c>
      <c r="S26" s="313">
        <v>363</v>
      </c>
      <c r="T26" s="269">
        <v>42</v>
      </c>
      <c r="U26" s="270">
        <v>65</v>
      </c>
      <c r="V26" s="270">
        <v>88</v>
      </c>
      <c r="W26" s="270">
        <v>24</v>
      </c>
      <c r="X26" s="271">
        <v>37</v>
      </c>
      <c r="Y26" s="325">
        <v>256</v>
      </c>
      <c r="Z26" s="299">
        <v>7</v>
      </c>
      <c r="AA26" s="313">
        <v>263</v>
      </c>
      <c r="AB26" s="344">
        <v>14</v>
      </c>
      <c r="AC26" s="115">
        <v>65</v>
      </c>
      <c r="AD26" s="115">
        <v>87</v>
      </c>
      <c r="AE26" s="115">
        <v>42</v>
      </c>
      <c r="AF26" s="345">
        <v>36</v>
      </c>
      <c r="AG26" s="375">
        <v>244</v>
      </c>
      <c r="AH26" s="376">
        <v>11</v>
      </c>
      <c r="AI26" s="313">
        <v>255</v>
      </c>
      <c r="AJ26" s="269">
        <v>11</v>
      </c>
      <c r="AK26" s="270">
        <v>54</v>
      </c>
      <c r="AL26" s="270">
        <v>71</v>
      </c>
      <c r="AM26" s="270">
        <v>19</v>
      </c>
      <c r="AN26" s="271">
        <v>19</v>
      </c>
      <c r="AO26" s="325">
        <v>174</v>
      </c>
      <c r="AP26" s="299">
        <v>11</v>
      </c>
      <c r="AQ26" s="13">
        <v>185</v>
      </c>
    </row>
    <row r="27" spans="1:44" ht="24" customHeight="1" x14ac:dyDescent="0.35">
      <c r="A27" s="1073" t="s">
        <v>501</v>
      </c>
      <c r="B27" s="1073"/>
      <c r="C27" s="1073"/>
      <c r="D27" s="266"/>
      <c r="E27" s="267"/>
      <c r="F27" s="267"/>
      <c r="G27" s="267"/>
      <c r="H27" s="268"/>
      <c r="I27" s="324"/>
      <c r="J27" s="298"/>
      <c r="K27" s="402"/>
      <c r="L27" s="266"/>
      <c r="M27" s="267"/>
      <c r="N27" s="267"/>
      <c r="O27" s="267"/>
      <c r="P27" s="268"/>
      <c r="Q27" s="324"/>
      <c r="R27" s="298"/>
      <c r="S27" s="312"/>
      <c r="T27" s="266"/>
      <c r="U27" s="267"/>
      <c r="V27" s="267"/>
      <c r="W27" s="267"/>
      <c r="X27" s="268"/>
      <c r="Y27" s="324"/>
      <c r="Z27" s="298"/>
      <c r="AA27" s="312"/>
      <c r="AB27" s="342"/>
      <c r="AC27" s="117"/>
      <c r="AD27" s="117"/>
      <c r="AE27" s="117"/>
      <c r="AF27" s="343"/>
      <c r="AG27" s="373"/>
      <c r="AH27" s="374"/>
      <c r="AI27" s="312"/>
      <c r="AJ27" s="266"/>
      <c r="AK27" s="267"/>
      <c r="AL27" s="267"/>
      <c r="AM27" s="267"/>
      <c r="AN27" s="268"/>
      <c r="AO27" s="324"/>
      <c r="AP27" s="298"/>
      <c r="AQ27" s="73"/>
    </row>
    <row r="28" spans="1:44" ht="35.15" customHeight="1" x14ac:dyDescent="0.35">
      <c r="A28" s="35" t="s">
        <v>235</v>
      </c>
      <c r="B28" s="5" t="s">
        <v>494</v>
      </c>
      <c r="C28" s="5" t="s">
        <v>502</v>
      </c>
      <c r="D28" s="272">
        <v>0.83039807385607922</v>
      </c>
      <c r="E28" s="273">
        <v>0.61669941508751525</v>
      </c>
      <c r="F28" s="273">
        <v>0.82500005929687925</v>
      </c>
      <c r="G28" s="273">
        <v>0.78884019882322787</v>
      </c>
      <c r="H28" s="274">
        <v>0.76567638167068752</v>
      </c>
      <c r="I28" s="326">
        <v>0.76113787707426916</v>
      </c>
      <c r="J28" s="300">
        <v>2.1479288119113633</v>
      </c>
      <c r="K28" s="404">
        <v>0.84371496594262319</v>
      </c>
      <c r="L28" s="272">
        <v>1.4458326952810787</v>
      </c>
      <c r="M28" s="273">
        <v>0.74431054172270295</v>
      </c>
      <c r="N28" s="273">
        <v>1.0716920769075409</v>
      </c>
      <c r="O28" s="273">
        <v>1.2408853096241514</v>
      </c>
      <c r="P28" s="274">
        <v>1.1225792380573605</v>
      </c>
      <c r="Q28" s="326">
        <v>1.1200000000000001</v>
      </c>
      <c r="R28" s="300">
        <v>4.6002859479636378</v>
      </c>
      <c r="S28" s="314">
        <v>1.3267208501127352</v>
      </c>
      <c r="T28" s="272">
        <v>0.6390660024811099</v>
      </c>
      <c r="U28" s="273">
        <v>0.59</v>
      </c>
      <c r="V28" s="273">
        <v>0.89</v>
      </c>
      <c r="W28" s="273">
        <v>0.45</v>
      </c>
      <c r="X28" s="274">
        <v>0.98</v>
      </c>
      <c r="Y28" s="326">
        <v>0.73</v>
      </c>
      <c r="Z28" s="300">
        <v>2.37</v>
      </c>
      <c r="AA28" s="314">
        <v>0.86</v>
      </c>
      <c r="AB28" s="346">
        <v>0.66115367349102139</v>
      </c>
      <c r="AC28" s="347">
        <v>0.64</v>
      </c>
      <c r="AD28" s="347">
        <v>0.64</v>
      </c>
      <c r="AE28" s="347">
        <v>1.72</v>
      </c>
      <c r="AF28" s="348">
        <v>0.69</v>
      </c>
      <c r="AG28" s="377">
        <v>0.75</v>
      </c>
      <c r="AH28" s="378">
        <v>4.03</v>
      </c>
      <c r="AI28" s="314">
        <v>1.01</v>
      </c>
      <c r="AJ28" s="272">
        <v>2.2462924942382596</v>
      </c>
      <c r="AK28" s="273">
        <v>1.05</v>
      </c>
      <c r="AL28" s="273">
        <v>0.83</v>
      </c>
      <c r="AM28" s="273">
        <v>1.55</v>
      </c>
      <c r="AN28" s="274">
        <v>0.92</v>
      </c>
      <c r="AO28" s="326">
        <v>1.08</v>
      </c>
      <c r="AP28" s="300">
        <v>6.83</v>
      </c>
      <c r="AQ28" s="391">
        <v>1.57</v>
      </c>
    </row>
    <row r="29" spans="1:44" ht="35.15" customHeight="1" x14ac:dyDescent="0.35">
      <c r="A29" s="35" t="s">
        <v>235</v>
      </c>
      <c r="B29" s="5" t="s">
        <v>503</v>
      </c>
      <c r="C29" s="5" t="s">
        <v>502</v>
      </c>
      <c r="D29" s="272">
        <v>0</v>
      </c>
      <c r="E29" s="273">
        <v>0.47129340111475027</v>
      </c>
      <c r="F29" s="273">
        <v>0.63744237720110841</v>
      </c>
      <c r="G29" s="273">
        <v>0</v>
      </c>
      <c r="H29" s="274">
        <v>1.1664041771266391</v>
      </c>
      <c r="I29" s="326">
        <v>0.52196149510929035</v>
      </c>
      <c r="J29" s="300">
        <v>2.1042752560376918</v>
      </c>
      <c r="K29" s="404">
        <v>0.83644451193002678</v>
      </c>
      <c r="L29" s="272">
        <v>0</v>
      </c>
      <c r="M29" s="273">
        <v>1.0190101993640688</v>
      </c>
      <c r="N29" s="273">
        <v>1.1250410569670728</v>
      </c>
      <c r="O29" s="273">
        <v>1.2249936683139768</v>
      </c>
      <c r="P29" s="274">
        <v>1.6614616764480608</v>
      </c>
      <c r="Q29" s="326">
        <v>1.0776947458263657</v>
      </c>
      <c r="R29" s="300">
        <v>4.2984129643229858</v>
      </c>
      <c r="S29" s="314">
        <v>1.7233200362773702</v>
      </c>
      <c r="T29" s="272">
        <v>0.81637917873887378</v>
      </c>
      <c r="U29" s="273">
        <v>0</v>
      </c>
      <c r="V29" s="273">
        <v>0.46662570470688847</v>
      </c>
      <c r="W29" s="273">
        <v>0.65893244706919207</v>
      </c>
      <c r="X29" s="274">
        <v>1.0949166850521426</v>
      </c>
      <c r="Y29" s="326">
        <v>0.55492946922748898</v>
      </c>
      <c r="Z29" s="300">
        <v>2.2673614293964706</v>
      </c>
      <c r="AA29" s="314">
        <v>0.93499243233307838</v>
      </c>
      <c r="AB29" s="346">
        <v>0.96676924088312433</v>
      </c>
      <c r="AC29" s="347">
        <v>0</v>
      </c>
      <c r="AD29" s="347">
        <v>0.48</v>
      </c>
      <c r="AE29" s="347">
        <v>1.32</v>
      </c>
      <c r="AF29" s="348">
        <v>0.56999999999999995</v>
      </c>
      <c r="AG29" s="377">
        <v>0.57999999999999996</v>
      </c>
      <c r="AH29" s="378">
        <v>4.2300000000000004</v>
      </c>
      <c r="AI29" s="314">
        <v>1.41</v>
      </c>
      <c r="AJ29" s="272">
        <v>0</v>
      </c>
      <c r="AK29" s="273">
        <v>0</v>
      </c>
      <c r="AL29" s="273">
        <v>1.48</v>
      </c>
      <c r="AM29" s="273">
        <v>2.5299999999999998</v>
      </c>
      <c r="AN29" s="274">
        <v>1.65</v>
      </c>
      <c r="AO29" s="326">
        <v>1.27</v>
      </c>
      <c r="AP29" s="300">
        <v>5.85</v>
      </c>
      <c r="AQ29" s="391">
        <v>2.29</v>
      </c>
    </row>
    <row r="30" spans="1:44" ht="35.15" customHeight="1" x14ac:dyDescent="0.35">
      <c r="A30" s="35" t="s">
        <v>235</v>
      </c>
      <c r="B30" s="5" t="s">
        <v>504</v>
      </c>
      <c r="C30" s="5" t="s">
        <v>502</v>
      </c>
      <c r="D30" s="272">
        <v>0.89915593663211379</v>
      </c>
      <c r="E30" s="273">
        <v>0.6363318735689254</v>
      </c>
      <c r="F30" s="273">
        <v>0.88509854891497131</v>
      </c>
      <c r="G30" s="273">
        <v>1.1738256827777176</v>
      </c>
      <c r="H30" s="274">
        <v>0.6229880083114907</v>
      </c>
      <c r="I30" s="326">
        <v>0.81186773943105639</v>
      </c>
      <c r="J30" s="300">
        <v>2.2409047279354919</v>
      </c>
      <c r="K30" s="404">
        <v>0.84559155171423739</v>
      </c>
      <c r="L30" s="272">
        <v>1.5733831726396055</v>
      </c>
      <c r="M30" s="273">
        <v>0.70623394112297133</v>
      </c>
      <c r="N30" s="273">
        <v>1.0524963310382707</v>
      </c>
      <c r="O30" s="273">
        <v>1.2489867594913626</v>
      </c>
      <c r="P30" s="274">
        <v>0.90293433342340101</v>
      </c>
      <c r="Q30" s="326">
        <v>1.107420189374533</v>
      </c>
      <c r="R30" s="300">
        <v>5.2299301430759462</v>
      </c>
      <c r="S30" s="314">
        <v>1.2165661537449797</v>
      </c>
      <c r="T30" s="272">
        <v>0.60615263105095651</v>
      </c>
      <c r="U30" s="273">
        <v>0.67385005298445533</v>
      </c>
      <c r="V30" s="273">
        <v>1.0414654251704489</v>
      </c>
      <c r="W30" s="273">
        <v>0.340060639613256</v>
      </c>
      <c r="X30" s="274">
        <v>0.93168859240487456</v>
      </c>
      <c r="Y30" s="326">
        <v>0.77496866290124311</v>
      </c>
      <c r="Z30" s="300">
        <v>2.6351988784593572</v>
      </c>
      <c r="AA30" s="314">
        <v>0.82755897357250763</v>
      </c>
      <c r="AB30" s="346">
        <v>0.57091474815523169</v>
      </c>
      <c r="AC30" s="347">
        <v>0.73</v>
      </c>
      <c r="AD30" s="347">
        <v>0.68</v>
      </c>
      <c r="AE30" s="347">
        <v>1.92</v>
      </c>
      <c r="AF30" s="348">
        <v>0.74</v>
      </c>
      <c r="AG30" s="377">
        <v>0.79</v>
      </c>
      <c r="AH30" s="378">
        <v>3.49</v>
      </c>
      <c r="AI30" s="314">
        <v>0.87</v>
      </c>
      <c r="AJ30" s="272">
        <v>3.4439076412848761</v>
      </c>
      <c r="AK30" s="273">
        <v>1.19</v>
      </c>
      <c r="AL30" s="273">
        <v>0.6</v>
      </c>
      <c r="AM30" s="273">
        <v>1.02</v>
      </c>
      <c r="AN30" s="274">
        <v>0.55000000000000004</v>
      </c>
      <c r="AO30" s="326">
        <v>1.02</v>
      </c>
      <c r="AP30" s="300">
        <v>9.24</v>
      </c>
      <c r="AQ30" s="391">
        <v>1.3</v>
      </c>
    </row>
    <row r="31" spans="1:44" s="6" customFormat="1" ht="24" customHeight="1" x14ac:dyDescent="0.35">
      <c r="A31" s="1073" t="s">
        <v>505</v>
      </c>
      <c r="B31" s="1073"/>
      <c r="C31" s="1073"/>
      <c r="D31" s="278"/>
      <c r="E31" s="279"/>
      <c r="F31" s="279"/>
      <c r="G31" s="279"/>
      <c r="H31" s="280"/>
      <c r="I31" s="328"/>
      <c r="J31" s="301"/>
      <c r="K31" s="405"/>
      <c r="L31" s="278"/>
      <c r="M31" s="279"/>
      <c r="N31" s="279"/>
      <c r="O31" s="279"/>
      <c r="P31" s="280"/>
      <c r="Q31" s="328"/>
      <c r="R31" s="301"/>
      <c r="S31" s="316"/>
      <c r="T31" s="278"/>
      <c r="U31" s="279"/>
      <c r="V31" s="279"/>
      <c r="W31" s="279"/>
      <c r="X31" s="280"/>
      <c r="Y31" s="328"/>
      <c r="Z31" s="301"/>
      <c r="AA31" s="316"/>
      <c r="AB31" s="352"/>
      <c r="AC31" s="353"/>
      <c r="AD31" s="353"/>
      <c r="AE31" s="353"/>
      <c r="AF31" s="354"/>
      <c r="AG31" s="381"/>
      <c r="AH31" s="382"/>
      <c r="AI31" s="316"/>
      <c r="AJ31" s="278"/>
      <c r="AK31" s="279"/>
      <c r="AL31" s="279"/>
      <c r="AM31" s="279"/>
      <c r="AN31" s="280"/>
      <c r="AO31" s="328"/>
      <c r="AP31" s="301"/>
      <c r="AQ31" s="392"/>
    </row>
    <row r="32" spans="1:44" ht="80.150000000000006" customHeight="1" x14ac:dyDescent="0.35">
      <c r="A32" s="35" t="s">
        <v>235</v>
      </c>
      <c r="B32" s="6" t="s">
        <v>494</v>
      </c>
      <c r="C32" s="112" t="s">
        <v>506</v>
      </c>
      <c r="D32" s="272">
        <v>1.2455971107841188</v>
      </c>
      <c r="E32" s="273">
        <v>1.4015895797443529</v>
      </c>
      <c r="F32" s="273">
        <v>2.3203126667724727</v>
      </c>
      <c r="G32" s="273">
        <v>1.9721004970580698</v>
      </c>
      <c r="H32" s="274">
        <v>3.2158408030168872</v>
      </c>
      <c r="I32" s="326">
        <v>1.85717642006122</v>
      </c>
      <c r="J32" s="300">
        <v>5.0118338944598468</v>
      </c>
      <c r="K32" s="404">
        <v>2.0449362733863579</v>
      </c>
      <c r="L32" s="282">
        <v>1.76</v>
      </c>
      <c r="M32" s="281">
        <v>1.43</v>
      </c>
      <c r="N32" s="281">
        <v>1.97</v>
      </c>
      <c r="O32" s="281">
        <v>4.55</v>
      </c>
      <c r="P32" s="304">
        <v>4.8099999999999996</v>
      </c>
      <c r="Q32" s="329">
        <v>2.29</v>
      </c>
      <c r="R32" s="330">
        <v>7.26</v>
      </c>
      <c r="S32" s="317">
        <v>2.61</v>
      </c>
      <c r="T32" s="282">
        <v>0.77</v>
      </c>
      <c r="U32" s="281">
        <v>1.89</v>
      </c>
      <c r="V32" s="281">
        <v>3.54</v>
      </c>
      <c r="W32" s="281">
        <v>5.38</v>
      </c>
      <c r="X32" s="304">
        <v>3.6</v>
      </c>
      <c r="Y32" s="329">
        <v>2.77</v>
      </c>
      <c r="Z32" s="330">
        <v>7.57</v>
      </c>
      <c r="AA32" s="317">
        <v>3.14</v>
      </c>
      <c r="AB32" s="355">
        <v>0.66</v>
      </c>
      <c r="AC32" s="356">
        <v>2.25</v>
      </c>
      <c r="AD32" s="356">
        <v>2.34</v>
      </c>
      <c r="AE32" s="356">
        <v>7.11</v>
      </c>
      <c r="AF32" s="357">
        <v>3.26</v>
      </c>
      <c r="AG32" s="383">
        <v>2.71</v>
      </c>
      <c r="AH32" s="384">
        <v>8.5299999999999994</v>
      </c>
      <c r="AI32" s="317">
        <v>3.17</v>
      </c>
      <c r="AJ32" s="282">
        <v>2.25</v>
      </c>
      <c r="AK32" s="281">
        <v>2.2799999999999998</v>
      </c>
      <c r="AL32" s="281">
        <v>2.81</v>
      </c>
      <c r="AM32" s="281">
        <v>5.09</v>
      </c>
      <c r="AN32" s="304">
        <v>2.93</v>
      </c>
      <c r="AO32" s="329">
        <v>3.19</v>
      </c>
      <c r="AP32" s="330">
        <v>6.83</v>
      </c>
      <c r="AQ32" s="393">
        <v>3.5</v>
      </c>
    </row>
    <row r="33" spans="1:43" ht="80.150000000000006" customHeight="1" x14ac:dyDescent="0.35">
      <c r="A33" s="35" t="s">
        <v>235</v>
      </c>
      <c r="B33" s="5" t="s">
        <v>503</v>
      </c>
      <c r="C33" s="112" t="s">
        <v>506</v>
      </c>
      <c r="D33" s="272">
        <v>0.77565919396599203</v>
      </c>
      <c r="E33" s="273">
        <v>0.47129340111475027</v>
      </c>
      <c r="F33" s="281">
        <v>1.0624039620018475</v>
      </c>
      <c r="G33" s="273">
        <v>2.4051838928442471</v>
      </c>
      <c r="H33" s="274">
        <v>1.1664041771266391</v>
      </c>
      <c r="I33" s="326">
        <v>1.1309165727367958</v>
      </c>
      <c r="J33" s="300">
        <v>5.9621132254401266</v>
      </c>
      <c r="K33" s="404">
        <v>2.0911112798250668</v>
      </c>
      <c r="L33" s="282">
        <v>0</v>
      </c>
      <c r="M33" s="281">
        <v>1.53</v>
      </c>
      <c r="N33" s="281">
        <v>1.8</v>
      </c>
      <c r="O33" s="281">
        <v>4.9000000000000004</v>
      </c>
      <c r="P33" s="304">
        <v>3.32</v>
      </c>
      <c r="Q33" s="329">
        <v>2.25</v>
      </c>
      <c r="R33" s="330">
        <v>7.88</v>
      </c>
      <c r="S33" s="317">
        <v>3.38</v>
      </c>
      <c r="T33" s="282">
        <v>0.82</v>
      </c>
      <c r="U33" s="281">
        <v>0</v>
      </c>
      <c r="V33" s="281">
        <v>2.57</v>
      </c>
      <c r="W33" s="281">
        <v>4.6100000000000003</v>
      </c>
      <c r="X33" s="304">
        <v>3.29</v>
      </c>
      <c r="Y33" s="329">
        <v>2.31</v>
      </c>
      <c r="Z33" s="330">
        <v>8.1</v>
      </c>
      <c r="AA33" s="317">
        <v>3.6</v>
      </c>
      <c r="AB33" s="355">
        <v>0.97</v>
      </c>
      <c r="AC33" s="356">
        <v>0.53</v>
      </c>
      <c r="AD33" s="356">
        <v>1.93</v>
      </c>
      <c r="AE33" s="356">
        <v>2.64</v>
      </c>
      <c r="AF33" s="357">
        <v>1.7</v>
      </c>
      <c r="AG33" s="383">
        <v>1.64</v>
      </c>
      <c r="AH33" s="384">
        <v>8.7899999999999991</v>
      </c>
      <c r="AI33" s="317">
        <v>3.28</v>
      </c>
      <c r="AJ33" s="282">
        <v>0</v>
      </c>
      <c r="AK33" s="281">
        <v>1.1000000000000001</v>
      </c>
      <c r="AL33" s="281">
        <v>2.95</v>
      </c>
      <c r="AM33" s="281">
        <v>6.96</v>
      </c>
      <c r="AN33" s="304">
        <v>2.75</v>
      </c>
      <c r="AO33" s="329">
        <v>2.95</v>
      </c>
      <c r="AP33" s="330">
        <v>5.85</v>
      </c>
      <c r="AQ33" s="393">
        <v>3.6</v>
      </c>
    </row>
    <row r="34" spans="1:43" ht="80.150000000000006" customHeight="1" x14ac:dyDescent="0.35">
      <c r="A34" s="35" t="s">
        <v>235</v>
      </c>
      <c r="B34" s="5" t="s">
        <v>496</v>
      </c>
      <c r="C34" s="112" t="s">
        <v>506</v>
      </c>
      <c r="D34" s="282">
        <v>1.2845084809030198</v>
      </c>
      <c r="E34" s="273">
        <v>1.527196496565421</v>
      </c>
      <c r="F34" s="273">
        <v>2.7233801505076038</v>
      </c>
      <c r="G34" s="273">
        <v>1.7607385241665765</v>
      </c>
      <c r="H34" s="274">
        <v>3.9455907193061077</v>
      </c>
      <c r="I34" s="326">
        <v>2.0112178090451169</v>
      </c>
      <c r="J34" s="300">
        <v>2.9878729705806557</v>
      </c>
      <c r="K34" s="404">
        <v>2.033017986036358</v>
      </c>
      <c r="L34" s="282">
        <v>1.92</v>
      </c>
      <c r="M34" s="281">
        <v>1.48</v>
      </c>
      <c r="N34" s="281">
        <v>2.02</v>
      </c>
      <c r="O34" s="281">
        <v>4.37</v>
      </c>
      <c r="P34" s="304">
        <v>5.42</v>
      </c>
      <c r="Q34" s="329">
        <v>2.2999999999999998</v>
      </c>
      <c r="R34" s="330">
        <v>5.98</v>
      </c>
      <c r="S34" s="317">
        <v>2.39</v>
      </c>
      <c r="T34" s="282">
        <v>0.76</v>
      </c>
      <c r="U34" s="281">
        <v>2.17</v>
      </c>
      <c r="V34" s="281">
        <v>3.91</v>
      </c>
      <c r="W34" s="281">
        <v>5.78</v>
      </c>
      <c r="X34" s="304">
        <v>3.73</v>
      </c>
      <c r="Y34" s="329">
        <v>2.89</v>
      </c>
      <c r="Z34" s="330">
        <v>6.15</v>
      </c>
      <c r="AA34" s="317">
        <v>2.98</v>
      </c>
      <c r="AB34" s="355">
        <v>0.56999999999999995</v>
      </c>
      <c r="AC34" s="356">
        <v>2.4900000000000002</v>
      </c>
      <c r="AD34" s="356">
        <v>2.4500000000000002</v>
      </c>
      <c r="AE34" s="356">
        <v>9.2799999999999994</v>
      </c>
      <c r="AF34" s="357">
        <v>3.94</v>
      </c>
      <c r="AG34" s="383">
        <v>3</v>
      </c>
      <c r="AH34" s="384">
        <v>7.85</v>
      </c>
      <c r="AI34" s="317">
        <v>3.14</v>
      </c>
      <c r="AJ34" s="282">
        <v>3.44</v>
      </c>
      <c r="AK34" s="281">
        <v>3.55</v>
      </c>
      <c r="AL34" s="281">
        <v>2.75</v>
      </c>
      <c r="AM34" s="281">
        <v>4.0999999999999996</v>
      </c>
      <c r="AN34" s="304">
        <v>3.05</v>
      </c>
      <c r="AO34" s="329">
        <v>3.25</v>
      </c>
      <c r="AP34" s="330">
        <v>9.25</v>
      </c>
      <c r="AQ34" s="393">
        <v>3.5</v>
      </c>
    </row>
    <row r="35" spans="1:43" ht="24" customHeight="1" x14ac:dyDescent="0.35">
      <c r="A35" s="1073" t="s">
        <v>507</v>
      </c>
      <c r="B35" s="1073"/>
      <c r="C35" s="1073"/>
      <c r="D35" s="266"/>
      <c r="E35" s="267"/>
      <c r="F35" s="267"/>
      <c r="G35" s="267"/>
      <c r="H35" s="268"/>
      <c r="I35" s="324"/>
      <c r="J35" s="298"/>
      <c r="K35" s="402"/>
      <c r="L35" s="266"/>
      <c r="M35" s="267"/>
      <c r="N35" s="267"/>
      <c r="O35" s="267"/>
      <c r="P35" s="268"/>
      <c r="Q35" s="324"/>
      <c r="R35" s="298"/>
      <c r="S35" s="312"/>
      <c r="T35" s="266"/>
      <c r="U35" s="267"/>
      <c r="V35" s="267"/>
      <c r="W35" s="267"/>
      <c r="X35" s="268"/>
      <c r="Y35" s="324"/>
      <c r="Z35" s="298"/>
      <c r="AA35" s="312"/>
      <c r="AB35" s="342"/>
      <c r="AC35" s="117"/>
      <c r="AD35" s="117"/>
      <c r="AE35" s="117"/>
      <c r="AF35" s="343"/>
      <c r="AG35" s="373"/>
      <c r="AH35" s="374"/>
      <c r="AI35" s="312"/>
      <c r="AJ35" s="266"/>
      <c r="AK35" s="267"/>
      <c r="AL35" s="267"/>
      <c r="AM35" s="267"/>
      <c r="AN35" s="268"/>
      <c r="AO35" s="324"/>
      <c r="AP35" s="298"/>
      <c r="AQ35" s="73"/>
    </row>
    <row r="36" spans="1:43" ht="35.15" customHeight="1" x14ac:dyDescent="0.35">
      <c r="A36" s="35" t="s">
        <v>235</v>
      </c>
      <c r="B36" s="5" t="s">
        <v>494</v>
      </c>
      <c r="C36" s="6" t="s">
        <v>508</v>
      </c>
      <c r="D36" s="269">
        <v>14</v>
      </c>
      <c r="E36" s="270">
        <v>11</v>
      </c>
      <c r="F36" s="270">
        <v>16</v>
      </c>
      <c r="G36" s="270">
        <v>4</v>
      </c>
      <c r="H36" s="283">
        <v>5</v>
      </c>
      <c r="I36" s="332">
        <v>50</v>
      </c>
      <c r="J36" s="299">
        <v>9</v>
      </c>
      <c r="K36" s="403">
        <v>59</v>
      </c>
      <c r="L36" s="275">
        <v>23</v>
      </c>
      <c r="M36" s="270">
        <v>12</v>
      </c>
      <c r="N36" s="276">
        <v>18</v>
      </c>
      <c r="O36" s="276">
        <v>6</v>
      </c>
      <c r="P36" s="277">
        <v>7</v>
      </c>
      <c r="Q36" s="332">
        <v>66</v>
      </c>
      <c r="R36" s="303">
        <v>19</v>
      </c>
      <c r="S36" s="315">
        <v>85</v>
      </c>
      <c r="T36" s="275">
        <v>5</v>
      </c>
      <c r="U36" s="276">
        <v>9</v>
      </c>
      <c r="V36" s="276">
        <v>14</v>
      </c>
      <c r="W36" s="276">
        <v>2</v>
      </c>
      <c r="X36" s="277">
        <v>6</v>
      </c>
      <c r="Y36" s="327">
        <v>36</v>
      </c>
      <c r="Z36" s="303">
        <v>10</v>
      </c>
      <c r="AA36" s="315">
        <v>46</v>
      </c>
      <c r="AB36" s="349">
        <v>3</v>
      </c>
      <c r="AC36" s="350">
        <v>10</v>
      </c>
      <c r="AD36" s="350">
        <v>12</v>
      </c>
      <c r="AE36" s="350">
        <v>8</v>
      </c>
      <c r="AF36" s="351">
        <v>4</v>
      </c>
      <c r="AG36" s="379">
        <v>37</v>
      </c>
      <c r="AH36" s="380">
        <v>17</v>
      </c>
      <c r="AI36" s="315">
        <v>54</v>
      </c>
      <c r="AJ36" s="275">
        <v>6</v>
      </c>
      <c r="AK36" s="276">
        <v>16</v>
      </c>
      <c r="AL36" s="276">
        <v>13</v>
      </c>
      <c r="AM36" s="276">
        <v>7</v>
      </c>
      <c r="AN36" s="277">
        <v>5</v>
      </c>
      <c r="AO36" s="327">
        <v>47</v>
      </c>
      <c r="AP36" s="303">
        <v>28</v>
      </c>
      <c r="AQ36" s="233">
        <v>75</v>
      </c>
    </row>
    <row r="37" spans="1:43" ht="35.15" customHeight="1" x14ac:dyDescent="0.35">
      <c r="A37" s="35" t="s">
        <v>235</v>
      </c>
      <c r="B37" s="5" t="s">
        <v>57</v>
      </c>
      <c r="C37" s="6" t="s">
        <v>509</v>
      </c>
      <c r="D37" s="269">
        <v>0</v>
      </c>
      <c r="E37" s="270">
        <v>1</v>
      </c>
      <c r="F37" s="270">
        <v>3</v>
      </c>
      <c r="G37" s="288">
        <v>0</v>
      </c>
      <c r="H37" s="271">
        <v>2</v>
      </c>
      <c r="I37" s="325">
        <v>6</v>
      </c>
      <c r="J37" s="299">
        <v>6</v>
      </c>
      <c r="K37" s="403">
        <v>12</v>
      </c>
      <c r="L37" s="269">
        <v>0</v>
      </c>
      <c r="M37" s="270">
        <v>2</v>
      </c>
      <c r="N37" s="270">
        <v>5</v>
      </c>
      <c r="O37" s="270">
        <v>2</v>
      </c>
      <c r="P37" s="271">
        <v>3</v>
      </c>
      <c r="Q37" s="325">
        <v>12</v>
      </c>
      <c r="R37" s="299">
        <v>12</v>
      </c>
      <c r="S37" s="313">
        <v>24</v>
      </c>
      <c r="T37" s="269">
        <v>1</v>
      </c>
      <c r="U37" s="270">
        <v>0</v>
      </c>
      <c r="V37" s="270">
        <v>2</v>
      </c>
      <c r="W37" s="270">
        <v>1</v>
      </c>
      <c r="X37" s="271">
        <v>2</v>
      </c>
      <c r="Y37" s="325">
        <v>6</v>
      </c>
      <c r="Z37" s="299">
        <v>7</v>
      </c>
      <c r="AA37" s="313">
        <v>13</v>
      </c>
      <c r="AB37" s="344">
        <v>1</v>
      </c>
      <c r="AC37" s="115">
        <v>0</v>
      </c>
      <c r="AD37" s="115">
        <v>2</v>
      </c>
      <c r="AE37" s="115">
        <v>2</v>
      </c>
      <c r="AF37" s="345">
        <v>1</v>
      </c>
      <c r="AG37" s="375">
        <v>6</v>
      </c>
      <c r="AH37" s="376">
        <v>13</v>
      </c>
      <c r="AI37" s="313">
        <v>19</v>
      </c>
      <c r="AJ37" s="269">
        <v>0</v>
      </c>
      <c r="AK37" s="270">
        <v>0</v>
      </c>
      <c r="AL37" s="270">
        <v>6</v>
      </c>
      <c r="AM37" s="270">
        <v>4</v>
      </c>
      <c r="AN37" s="271">
        <v>3</v>
      </c>
      <c r="AO37" s="325">
        <v>13</v>
      </c>
      <c r="AP37" s="299">
        <v>17</v>
      </c>
      <c r="AQ37" s="13">
        <v>30</v>
      </c>
    </row>
    <row r="38" spans="1:43" ht="35.15" customHeight="1" x14ac:dyDescent="0.35">
      <c r="A38" s="35" t="s">
        <v>235</v>
      </c>
      <c r="B38" s="5" t="s">
        <v>496</v>
      </c>
      <c r="C38" s="6" t="s">
        <v>510</v>
      </c>
      <c r="D38" s="269">
        <v>14</v>
      </c>
      <c r="E38" s="270">
        <v>10</v>
      </c>
      <c r="F38" s="270">
        <v>13</v>
      </c>
      <c r="G38" s="270">
        <v>4</v>
      </c>
      <c r="H38" s="271">
        <v>3</v>
      </c>
      <c r="I38" s="325">
        <v>44</v>
      </c>
      <c r="J38" s="299">
        <v>3</v>
      </c>
      <c r="K38" s="403">
        <v>47</v>
      </c>
      <c r="L38" s="269">
        <v>23</v>
      </c>
      <c r="M38" s="270">
        <v>10</v>
      </c>
      <c r="N38" s="270">
        <v>13</v>
      </c>
      <c r="O38" s="270">
        <v>4</v>
      </c>
      <c r="P38" s="271">
        <v>4</v>
      </c>
      <c r="Q38" s="325">
        <v>54</v>
      </c>
      <c r="R38" s="299">
        <v>7</v>
      </c>
      <c r="S38" s="313">
        <v>61</v>
      </c>
      <c r="T38" s="269">
        <v>4</v>
      </c>
      <c r="U38" s="270">
        <v>9</v>
      </c>
      <c r="V38" s="270">
        <v>12</v>
      </c>
      <c r="W38" s="270">
        <v>1</v>
      </c>
      <c r="X38" s="271">
        <v>4</v>
      </c>
      <c r="Y38" s="325">
        <v>30</v>
      </c>
      <c r="Z38" s="299">
        <v>3</v>
      </c>
      <c r="AA38" s="313">
        <v>33</v>
      </c>
      <c r="AB38" s="344">
        <v>2</v>
      </c>
      <c r="AC38" s="115">
        <v>10</v>
      </c>
      <c r="AD38" s="115">
        <v>10</v>
      </c>
      <c r="AE38" s="115">
        <v>6</v>
      </c>
      <c r="AF38" s="345">
        <v>3</v>
      </c>
      <c r="AG38" s="375">
        <v>31</v>
      </c>
      <c r="AH38" s="376">
        <v>4</v>
      </c>
      <c r="AI38" s="313">
        <v>35</v>
      </c>
      <c r="AJ38" s="269">
        <v>6</v>
      </c>
      <c r="AK38" s="270">
        <v>16</v>
      </c>
      <c r="AL38" s="270">
        <v>7</v>
      </c>
      <c r="AM38" s="270">
        <v>3</v>
      </c>
      <c r="AN38" s="271">
        <v>2</v>
      </c>
      <c r="AO38" s="325">
        <v>34</v>
      </c>
      <c r="AP38" s="299">
        <v>11</v>
      </c>
      <c r="AQ38" s="13">
        <v>45</v>
      </c>
    </row>
    <row r="39" spans="1:43" s="6" customFormat="1" ht="24" customHeight="1" x14ac:dyDescent="0.35">
      <c r="A39" s="1073" t="s">
        <v>511</v>
      </c>
      <c r="B39" s="1073"/>
      <c r="C39" s="1073"/>
      <c r="D39" s="266"/>
      <c r="E39" s="267"/>
      <c r="F39" s="267"/>
      <c r="G39" s="267"/>
      <c r="H39" s="268"/>
      <c r="I39" s="324"/>
      <c r="J39" s="298"/>
      <c r="K39" s="402"/>
      <c r="L39" s="266"/>
      <c r="M39" s="267"/>
      <c r="N39" s="267"/>
      <c r="O39" s="267"/>
      <c r="P39" s="268"/>
      <c r="Q39" s="324"/>
      <c r="R39" s="298"/>
      <c r="S39" s="312"/>
      <c r="T39" s="266"/>
      <c r="U39" s="267"/>
      <c r="V39" s="267"/>
      <c r="W39" s="267"/>
      <c r="X39" s="268"/>
      <c r="Y39" s="324"/>
      <c r="Z39" s="298"/>
      <c r="AA39" s="312"/>
      <c r="AB39" s="342"/>
      <c r="AC39" s="117"/>
      <c r="AD39" s="117"/>
      <c r="AE39" s="117"/>
      <c r="AF39" s="343"/>
      <c r="AG39" s="373"/>
      <c r="AH39" s="374"/>
      <c r="AI39" s="312"/>
      <c r="AJ39" s="266"/>
      <c r="AK39" s="267"/>
      <c r="AL39" s="267"/>
      <c r="AM39" s="267"/>
      <c r="AN39" s="268"/>
      <c r="AO39" s="324"/>
      <c r="AP39" s="298"/>
      <c r="AQ39" s="73"/>
    </row>
    <row r="40" spans="1:43" s="6" customFormat="1" ht="50.15" customHeight="1" x14ac:dyDescent="0.35">
      <c r="A40" s="35" t="s">
        <v>235</v>
      </c>
      <c r="B40" s="5" t="s">
        <v>494</v>
      </c>
      <c r="C40" s="6" t="s">
        <v>512</v>
      </c>
      <c r="D40" s="272">
        <v>6.6431845908486338</v>
      </c>
      <c r="E40" s="273">
        <v>3.0834970754375761</v>
      </c>
      <c r="F40" s="273">
        <v>4.7437503409570558</v>
      </c>
      <c r="G40" s="281">
        <v>6.3107215905858229</v>
      </c>
      <c r="H40" s="274">
        <v>8.2693049220434247</v>
      </c>
      <c r="I40" s="326">
        <v>5.2518513518124568</v>
      </c>
      <c r="J40" s="300">
        <v>5.0118338944598468</v>
      </c>
      <c r="K40" s="404">
        <v>5.2338928395762725</v>
      </c>
      <c r="L40" s="272">
        <v>10.435140322463438</v>
      </c>
      <c r="M40" s="273">
        <v>3.6</v>
      </c>
      <c r="N40" s="273">
        <v>4.76</v>
      </c>
      <c r="O40" s="273">
        <v>8.69</v>
      </c>
      <c r="P40" s="274">
        <v>8.34</v>
      </c>
      <c r="Q40" s="326">
        <v>6.64</v>
      </c>
      <c r="R40" s="300">
        <v>7.99</v>
      </c>
      <c r="S40" s="314">
        <v>6.73</v>
      </c>
      <c r="T40" s="272">
        <v>5.4959676213375444</v>
      </c>
      <c r="U40" s="273">
        <v>4.3099999999999996</v>
      </c>
      <c r="V40" s="273">
        <v>6.77</v>
      </c>
      <c r="W40" s="273">
        <v>7.85</v>
      </c>
      <c r="X40" s="274">
        <v>8.66</v>
      </c>
      <c r="Y40" s="326">
        <v>6.14</v>
      </c>
      <c r="Z40" s="300">
        <v>7.81</v>
      </c>
      <c r="AA40" s="314">
        <v>6.27</v>
      </c>
      <c r="AB40" s="346">
        <v>3.3057683674551073</v>
      </c>
      <c r="AC40" s="347">
        <v>4.380115938512632</v>
      </c>
      <c r="AD40" s="347">
        <v>5.571962035622402</v>
      </c>
      <c r="AE40" s="347">
        <v>10.551941934170957</v>
      </c>
      <c r="AF40" s="348">
        <v>7.902104605312207</v>
      </c>
      <c r="AG40" s="377">
        <v>5.7320513117839935</v>
      </c>
      <c r="AH40" s="378">
        <v>10.664966920578753</v>
      </c>
      <c r="AI40" s="314">
        <v>6.1178411793577903</v>
      </c>
      <c r="AJ40" s="272">
        <v>4.1182029061034759</v>
      </c>
      <c r="AK40" s="273">
        <v>3.67</v>
      </c>
      <c r="AL40" s="273">
        <v>5.87</v>
      </c>
      <c r="AM40" s="273">
        <v>7.75</v>
      </c>
      <c r="AN40" s="274">
        <v>4.7699999999999996</v>
      </c>
      <c r="AO40" s="326">
        <v>5.05</v>
      </c>
      <c r="AP40" s="300">
        <v>6.83</v>
      </c>
      <c r="AQ40" s="391">
        <v>5.2</v>
      </c>
    </row>
    <row r="41" spans="1:43" s="6" customFormat="1" ht="50.15" customHeight="1" x14ac:dyDescent="0.35">
      <c r="A41" s="35" t="s">
        <v>235</v>
      </c>
      <c r="B41" s="5" t="s">
        <v>57</v>
      </c>
      <c r="C41" s="6" t="s">
        <v>512</v>
      </c>
      <c r="D41" s="272">
        <v>0.77565919396599203</v>
      </c>
      <c r="E41" s="273">
        <v>0.94258680222950053</v>
      </c>
      <c r="F41" s="273">
        <v>2.124807924003695</v>
      </c>
      <c r="G41" s="273">
        <v>4.2090718124774327</v>
      </c>
      <c r="H41" s="274">
        <v>1.74960626568996</v>
      </c>
      <c r="I41" s="326">
        <v>2.0008523979189499</v>
      </c>
      <c r="J41" s="300">
        <v>5.9621132254401266</v>
      </c>
      <c r="K41" s="404">
        <v>2.7881483731000891</v>
      </c>
      <c r="L41" s="272">
        <v>0</v>
      </c>
      <c r="M41" s="273">
        <v>3.0570305980922061</v>
      </c>
      <c r="N41" s="273">
        <v>3.3751231709012179</v>
      </c>
      <c r="O41" s="273">
        <v>8.5749556781978384</v>
      </c>
      <c r="P41" s="274">
        <v>4.4305644705281617</v>
      </c>
      <c r="Q41" s="326">
        <v>3.8617395058778103</v>
      </c>
      <c r="R41" s="300">
        <v>8.955027009006221</v>
      </c>
      <c r="S41" s="314">
        <v>4.8827401027858821</v>
      </c>
      <c r="T41" s="272">
        <v>0.81637917873887378</v>
      </c>
      <c r="U41" s="273">
        <v>0.51100069521644587</v>
      </c>
      <c r="V41" s="273">
        <v>4.4329441947154402</v>
      </c>
      <c r="W41" s="273">
        <v>7.248256917761112</v>
      </c>
      <c r="X41" s="274">
        <v>8.7593334804171405</v>
      </c>
      <c r="Y41" s="326">
        <v>4.4394357538199136</v>
      </c>
      <c r="Z41" s="300">
        <v>8.4216281663297483</v>
      </c>
      <c r="AA41" s="314">
        <v>5.3222646148190611</v>
      </c>
      <c r="AB41" s="346">
        <v>0.96676924088312433</v>
      </c>
      <c r="AC41" s="347">
        <v>1.5857148237246723</v>
      </c>
      <c r="AD41" s="347">
        <v>4.3315685801009902</v>
      </c>
      <c r="AE41" s="347">
        <v>4.6110390910719747</v>
      </c>
      <c r="AF41" s="348">
        <v>5.6806239597357377</v>
      </c>
      <c r="AG41" s="377">
        <v>3.7643810213808155</v>
      </c>
      <c r="AH41" s="378">
        <v>11.064245822263622</v>
      </c>
      <c r="AI41" s="314">
        <v>5.4334401986569345</v>
      </c>
      <c r="AJ41" s="272">
        <v>0</v>
      </c>
      <c r="AK41" s="273">
        <v>1.1100000000000001</v>
      </c>
      <c r="AL41" s="273">
        <v>4.68</v>
      </c>
      <c r="AM41" s="273">
        <v>9.49</v>
      </c>
      <c r="AN41" s="274">
        <v>3.85</v>
      </c>
      <c r="AO41" s="326">
        <v>4.22</v>
      </c>
      <c r="AP41" s="300">
        <v>5.85</v>
      </c>
      <c r="AQ41" s="391">
        <v>4.58</v>
      </c>
    </row>
    <row r="42" spans="1:43" ht="50.15" customHeight="1" x14ac:dyDescent="0.35">
      <c r="A42" s="35" t="s">
        <v>235</v>
      </c>
      <c r="B42" s="5" t="s">
        <v>496</v>
      </c>
      <c r="C42" s="6" t="s">
        <v>512</v>
      </c>
      <c r="D42" s="284">
        <v>7.1290220690117598</v>
      </c>
      <c r="E42" s="285">
        <v>3.3725589299153049</v>
      </c>
      <c r="F42" s="285">
        <v>5.5829293085405887</v>
      </c>
      <c r="G42" s="285">
        <v>7.3364105173607355</v>
      </c>
      <c r="H42" s="286">
        <v>10.590796141295341</v>
      </c>
      <c r="I42" s="331">
        <v>5.9413957294727311</v>
      </c>
      <c r="J42" s="302">
        <v>2.9878729705806557</v>
      </c>
      <c r="K42" s="406">
        <v>5.8651669331668383</v>
      </c>
      <c r="L42" s="284">
        <v>11.355722028616283</v>
      </c>
      <c r="M42" s="285">
        <v>3.6724164938394508</v>
      </c>
      <c r="N42" s="285">
        <v>5.2624816551913529</v>
      </c>
      <c r="O42" s="285">
        <v>8.7429073164395383</v>
      </c>
      <c r="P42" s="286">
        <v>9.9322776676574112</v>
      </c>
      <c r="Q42" s="331">
        <v>7.2802623560733188</v>
      </c>
      <c r="R42" s="302">
        <v>5.9770630206582238</v>
      </c>
      <c r="S42" s="318">
        <v>7.2395658001545513</v>
      </c>
      <c r="T42" s="284">
        <v>6.3646026260350439</v>
      </c>
      <c r="U42" s="285">
        <v>4.8666948271099555</v>
      </c>
      <c r="V42" s="285">
        <v>7.6374131179166245</v>
      </c>
      <c r="W42" s="285">
        <v>8.1614553507181409</v>
      </c>
      <c r="X42" s="286">
        <v>8.61811947974509</v>
      </c>
      <c r="Y42" s="331">
        <v>6.6130659234239415</v>
      </c>
      <c r="Z42" s="302">
        <v>6.1487973830718339</v>
      </c>
      <c r="AA42" s="318">
        <v>6.5953942439263482</v>
      </c>
      <c r="AB42" s="358">
        <v>3.9964032370866223</v>
      </c>
      <c r="AC42" s="359">
        <v>4.7679084959823612</v>
      </c>
      <c r="AD42" s="359">
        <v>5.9228755819650756</v>
      </c>
      <c r="AE42" s="359">
        <v>13.437424314507394</v>
      </c>
      <c r="AF42" s="360">
        <v>8.8651085089281487</v>
      </c>
      <c r="AG42" s="385">
        <v>6.2546082877251052</v>
      </c>
      <c r="AH42" s="386">
        <v>9.5947441735916001</v>
      </c>
      <c r="AI42" s="318">
        <v>6.346699303557064</v>
      </c>
      <c r="AJ42" s="284">
        <v>6.3138306756889397</v>
      </c>
      <c r="AK42" s="285">
        <v>4.0199999999999996</v>
      </c>
      <c r="AL42" s="285">
        <v>6.29</v>
      </c>
      <c r="AM42" s="285">
        <v>6.81</v>
      </c>
      <c r="AN42" s="286">
        <v>5.23</v>
      </c>
      <c r="AO42" s="331">
        <v>5.31</v>
      </c>
      <c r="AP42" s="302">
        <v>9.23</v>
      </c>
      <c r="AQ42" s="394">
        <v>5.44</v>
      </c>
    </row>
    <row r="43" spans="1:43" s="6" customFormat="1" ht="24" customHeight="1" x14ac:dyDescent="0.35">
      <c r="A43" s="1073" t="s">
        <v>513</v>
      </c>
      <c r="B43" s="1073"/>
      <c r="C43" s="1073"/>
      <c r="D43" s="266"/>
      <c r="E43" s="267"/>
      <c r="F43" s="267"/>
      <c r="G43" s="267"/>
      <c r="H43" s="268"/>
      <c r="I43" s="324"/>
      <c r="J43" s="298"/>
      <c r="K43" s="402"/>
      <c r="L43" s="266"/>
      <c r="M43" s="267"/>
      <c r="N43" s="267"/>
      <c r="O43" s="267"/>
      <c r="P43" s="268"/>
      <c r="Q43" s="324"/>
      <c r="R43" s="298"/>
      <c r="S43" s="312"/>
      <c r="T43" s="266"/>
      <c r="U43" s="267"/>
      <c r="V43" s="267"/>
      <c r="W43" s="267"/>
      <c r="X43" s="268"/>
      <c r="Y43" s="324"/>
      <c r="Z43" s="298"/>
      <c r="AA43" s="312"/>
      <c r="AB43" s="342"/>
      <c r="AC43" s="117"/>
      <c r="AD43" s="117"/>
      <c r="AE43" s="117"/>
      <c r="AF43" s="343"/>
      <c r="AG43" s="373"/>
      <c r="AH43" s="374"/>
      <c r="AI43" s="312"/>
      <c r="AJ43" s="266"/>
      <c r="AK43" s="267"/>
      <c r="AL43" s="267"/>
      <c r="AM43" s="267"/>
      <c r="AN43" s="268"/>
      <c r="AO43" s="324"/>
      <c r="AP43" s="298"/>
      <c r="AQ43" s="73"/>
    </row>
    <row r="44" spans="1:43" s="6" customFormat="1" ht="20.149999999999999" customHeight="1" x14ac:dyDescent="0.35">
      <c r="A44" s="35" t="s">
        <v>235</v>
      </c>
      <c r="B44" s="5" t="s">
        <v>514</v>
      </c>
      <c r="C44" s="5" t="s">
        <v>515</v>
      </c>
      <c r="D44" s="269">
        <v>16859384</v>
      </c>
      <c r="E44" s="270">
        <v>17836890.600000001</v>
      </c>
      <c r="F44" s="276">
        <v>19393938</v>
      </c>
      <c r="G44" s="276">
        <v>5070735.5</v>
      </c>
      <c r="H44" s="271">
        <v>6530174</v>
      </c>
      <c r="I44" s="327">
        <v>65691120.5</v>
      </c>
      <c r="J44" s="303">
        <v>4190083</v>
      </c>
      <c r="K44" s="407">
        <v>69928829.5</v>
      </c>
      <c r="L44" s="269">
        <v>15907788</v>
      </c>
      <c r="M44" s="270">
        <v>16122302.892857142</v>
      </c>
      <c r="N44" s="270">
        <v>16795869.25</v>
      </c>
      <c r="O44" s="270">
        <v>4835257.5</v>
      </c>
      <c r="P44" s="271">
        <v>6235640</v>
      </c>
      <c r="Q44" s="325">
        <v>59896857.432423778</v>
      </c>
      <c r="R44" s="299">
        <v>4130178.04</v>
      </c>
      <c r="S44" s="313">
        <v>64067735.11758507</v>
      </c>
      <c r="T44" s="269">
        <v>7823918</v>
      </c>
      <c r="U44" s="270">
        <v>15313031.6</v>
      </c>
      <c r="V44" s="270">
        <v>15808316.5</v>
      </c>
      <c r="W44" s="270">
        <v>4458258.25</v>
      </c>
      <c r="X44" s="271">
        <v>6119903</v>
      </c>
      <c r="Y44" s="325">
        <v>49523427.557142861</v>
      </c>
      <c r="Z44" s="299">
        <v>4225723</v>
      </c>
      <c r="AA44" s="313">
        <v>53780168.057142861</v>
      </c>
      <c r="AB44" s="344">
        <v>4537523</v>
      </c>
      <c r="AC44" s="115">
        <v>15524703.216666667</v>
      </c>
      <c r="AD44" s="115">
        <v>18844349.5</v>
      </c>
      <c r="AE44" s="115">
        <v>4643695</v>
      </c>
      <c r="AF44" s="345">
        <v>5821234</v>
      </c>
      <c r="AG44" s="375">
        <v>49371505</v>
      </c>
      <c r="AH44" s="376">
        <v>4219422.37</v>
      </c>
      <c r="AI44" s="313">
        <v>53613683.38666667</v>
      </c>
      <c r="AJ44" s="269">
        <v>2671068</v>
      </c>
      <c r="AK44" s="270">
        <v>15249128.666666668</v>
      </c>
      <c r="AL44" s="270">
        <v>15666709.991666665</v>
      </c>
      <c r="AM44" s="270">
        <v>4516973.1333333328</v>
      </c>
      <c r="AN44" s="271">
        <v>5453046.0666666664</v>
      </c>
      <c r="AO44" s="325">
        <v>43556926</v>
      </c>
      <c r="AP44" s="299">
        <v>4098153</v>
      </c>
      <c r="AQ44" s="13">
        <v>47655079.177726582</v>
      </c>
    </row>
    <row r="45" spans="1:43" s="6" customFormat="1" ht="20.149999999999999" customHeight="1" x14ac:dyDescent="0.35">
      <c r="A45" s="35" t="s">
        <v>235</v>
      </c>
      <c r="B45" s="5" t="s">
        <v>57</v>
      </c>
      <c r="C45" s="5" t="s">
        <v>515</v>
      </c>
      <c r="D45" s="269">
        <v>1289226</v>
      </c>
      <c r="E45" s="270">
        <v>2121820.5</v>
      </c>
      <c r="F45" s="276">
        <v>4706307.75</v>
      </c>
      <c r="G45" s="270">
        <v>1663074.5</v>
      </c>
      <c r="H45" s="271">
        <v>1714671.5</v>
      </c>
      <c r="I45" s="325">
        <v>11495100.800000001</v>
      </c>
      <c r="J45" s="303">
        <v>2851338</v>
      </c>
      <c r="K45" s="407">
        <v>14346438.800000001</v>
      </c>
      <c r="L45" s="269">
        <v>1289607</v>
      </c>
      <c r="M45" s="270">
        <v>1962688.8928571425</v>
      </c>
      <c r="N45" s="270">
        <v>4444282.25</v>
      </c>
      <c r="O45" s="270">
        <v>1632661.5</v>
      </c>
      <c r="P45" s="271">
        <v>1805639</v>
      </c>
      <c r="Q45" s="325">
        <v>11134878.449090442</v>
      </c>
      <c r="R45" s="299">
        <v>2791728.04</v>
      </c>
      <c r="S45" s="313">
        <v>13926606.489090443</v>
      </c>
      <c r="T45" s="287">
        <v>1224921</v>
      </c>
      <c r="U45" s="270">
        <v>1956944.5</v>
      </c>
      <c r="V45" s="270">
        <v>4286090.5</v>
      </c>
      <c r="W45" s="270">
        <v>1517606.25</v>
      </c>
      <c r="X45" s="271">
        <v>1826623</v>
      </c>
      <c r="Y45" s="325">
        <v>10812184.85</v>
      </c>
      <c r="Z45" s="299">
        <v>3087289</v>
      </c>
      <c r="AA45" s="313">
        <v>13903855.85</v>
      </c>
      <c r="AB45" s="344">
        <v>1034373</v>
      </c>
      <c r="AC45" s="115">
        <v>1891891.25</v>
      </c>
      <c r="AD45" s="115">
        <v>4155538.5</v>
      </c>
      <c r="AE45" s="115">
        <v>1518096</v>
      </c>
      <c r="AF45" s="345">
        <v>1760370</v>
      </c>
      <c r="AG45" s="375">
        <v>10360269</v>
      </c>
      <c r="AH45" s="376">
        <v>3072961.37</v>
      </c>
      <c r="AI45" s="313">
        <v>13435318.57</v>
      </c>
      <c r="AJ45" s="269">
        <v>928862</v>
      </c>
      <c r="AK45" s="270">
        <v>1808180.7666666666</v>
      </c>
      <c r="AL45" s="270">
        <v>4061991.7250000001</v>
      </c>
      <c r="AM45" s="270">
        <v>1580502.9666666668</v>
      </c>
      <c r="AN45" s="271">
        <v>1820716.0333333332</v>
      </c>
      <c r="AO45" s="325">
        <v>10200253.216090631</v>
      </c>
      <c r="AP45" s="299">
        <v>2907022</v>
      </c>
      <c r="AQ45" s="13">
        <v>13107275.216090631</v>
      </c>
    </row>
    <row r="46" spans="1:43" ht="20.149999999999999" customHeight="1" x14ac:dyDescent="0.35">
      <c r="A46" s="35" t="s">
        <v>235</v>
      </c>
      <c r="B46" s="45" t="s">
        <v>516</v>
      </c>
      <c r="C46" s="45" t="s">
        <v>515</v>
      </c>
      <c r="D46" s="287">
        <v>15570158</v>
      </c>
      <c r="E46" s="288">
        <v>15715070.1</v>
      </c>
      <c r="F46" s="276">
        <v>14687630</v>
      </c>
      <c r="G46" s="288">
        <v>3407661</v>
      </c>
      <c r="H46" s="289">
        <v>4815502</v>
      </c>
      <c r="I46" s="332">
        <v>54196019.700000003</v>
      </c>
      <c r="J46" s="303">
        <v>1338745</v>
      </c>
      <c r="K46" s="407">
        <v>55582390.700000003</v>
      </c>
      <c r="L46" s="287">
        <v>14618181</v>
      </c>
      <c r="M46" s="288">
        <v>14159614</v>
      </c>
      <c r="N46" s="288">
        <v>12351587</v>
      </c>
      <c r="O46" s="288">
        <v>3202596</v>
      </c>
      <c r="P46" s="289">
        <v>4430001</v>
      </c>
      <c r="Q46" s="332">
        <v>48761978.983333334</v>
      </c>
      <c r="R46" s="333">
        <v>1338450</v>
      </c>
      <c r="S46" s="319">
        <v>50141128.628494628</v>
      </c>
      <c r="T46" s="287">
        <v>6598998</v>
      </c>
      <c r="U46" s="288">
        <v>13356087.1</v>
      </c>
      <c r="V46" s="288">
        <v>11522226</v>
      </c>
      <c r="W46" s="288">
        <v>2940652</v>
      </c>
      <c r="X46" s="289">
        <v>4293280</v>
      </c>
      <c r="Y46" s="332">
        <v>38711242.70714286</v>
      </c>
      <c r="Z46" s="333">
        <v>1138434</v>
      </c>
      <c r="AA46" s="319">
        <v>39876312.20714286</v>
      </c>
      <c r="AB46" s="361">
        <v>3503150</v>
      </c>
      <c r="AC46" s="362">
        <v>13632811.966666667</v>
      </c>
      <c r="AD46" s="362">
        <v>14688811</v>
      </c>
      <c r="AE46" s="362">
        <v>3125599</v>
      </c>
      <c r="AF46" s="363">
        <v>4060864</v>
      </c>
      <c r="AG46" s="387">
        <v>39011236</v>
      </c>
      <c r="AH46" s="388">
        <v>1146461</v>
      </c>
      <c r="AI46" s="319">
        <v>40178364.81666667</v>
      </c>
      <c r="AJ46" s="287">
        <v>1742207</v>
      </c>
      <c r="AK46" s="288">
        <v>13440947.9</v>
      </c>
      <c r="AL46" s="288">
        <v>11604718.266666666</v>
      </c>
      <c r="AM46" s="288">
        <v>2936470.1666666665</v>
      </c>
      <c r="AN46" s="289">
        <v>3632330.0333333332</v>
      </c>
      <c r="AO46" s="332">
        <v>33356672.961635947</v>
      </c>
      <c r="AP46" s="333">
        <v>1191131</v>
      </c>
      <c r="AQ46" s="395">
        <v>34547803.961635947</v>
      </c>
    </row>
    <row r="47" spans="1:43" s="45" customFormat="1" ht="24" customHeight="1" x14ac:dyDescent="0.35">
      <c r="A47" s="1073" t="s">
        <v>517</v>
      </c>
      <c r="B47" s="1073"/>
      <c r="C47" s="1073"/>
      <c r="D47" s="266"/>
      <c r="E47" s="267"/>
      <c r="F47" s="267"/>
      <c r="G47" s="267"/>
      <c r="H47" s="268"/>
      <c r="I47" s="324"/>
      <c r="J47" s="298"/>
      <c r="K47" s="402"/>
      <c r="L47" s="266"/>
      <c r="M47" s="267"/>
      <c r="N47" s="267"/>
      <c r="O47" s="267"/>
      <c r="P47" s="268"/>
      <c r="Q47" s="324"/>
      <c r="R47" s="298"/>
      <c r="S47" s="312"/>
      <c r="T47" s="266"/>
      <c r="U47" s="267"/>
      <c r="V47" s="267"/>
      <c r="W47" s="267"/>
      <c r="X47" s="268"/>
      <c r="Y47" s="324"/>
      <c r="Z47" s="298"/>
      <c r="AA47" s="312"/>
      <c r="AB47" s="342"/>
      <c r="AC47" s="117"/>
      <c r="AD47" s="117"/>
      <c r="AE47" s="117"/>
      <c r="AF47" s="343"/>
      <c r="AG47" s="373"/>
      <c r="AH47" s="374"/>
      <c r="AI47" s="312"/>
      <c r="AJ47" s="266"/>
      <c r="AK47" s="267"/>
      <c r="AL47" s="267"/>
      <c r="AM47" s="267"/>
      <c r="AN47" s="268"/>
      <c r="AO47" s="324"/>
      <c r="AP47" s="298"/>
      <c r="AQ47" s="73"/>
    </row>
    <row r="48" spans="1:43" ht="35.15" customHeight="1" x14ac:dyDescent="0.35">
      <c r="A48" s="508" t="s">
        <v>237</v>
      </c>
      <c r="B48" s="45" t="s">
        <v>57</v>
      </c>
      <c r="C48" s="45" t="s">
        <v>518</v>
      </c>
      <c r="D48" s="269">
        <v>0</v>
      </c>
      <c r="E48" s="270">
        <v>3</v>
      </c>
      <c r="F48" s="270">
        <v>7</v>
      </c>
      <c r="G48" s="270">
        <v>5</v>
      </c>
      <c r="H48" s="271">
        <v>11</v>
      </c>
      <c r="I48" s="325">
        <v>26</v>
      </c>
      <c r="J48" s="299">
        <v>4</v>
      </c>
      <c r="K48" s="403">
        <v>30</v>
      </c>
      <c r="L48" s="269">
        <v>0</v>
      </c>
      <c r="M48" s="288">
        <v>2</v>
      </c>
      <c r="N48" s="288">
        <v>0</v>
      </c>
      <c r="O48" s="288">
        <v>0</v>
      </c>
      <c r="P48" s="289">
        <v>0</v>
      </c>
      <c r="Q48" s="332">
        <v>2</v>
      </c>
      <c r="R48" s="333">
        <v>0</v>
      </c>
      <c r="S48" s="319">
        <v>2</v>
      </c>
      <c r="T48" s="287">
        <v>0</v>
      </c>
      <c r="U48" s="288">
        <v>0</v>
      </c>
      <c r="V48" s="288">
        <v>0</v>
      </c>
      <c r="W48" s="288">
        <v>0</v>
      </c>
      <c r="X48" s="289">
        <v>0</v>
      </c>
      <c r="Y48" s="332">
        <v>0</v>
      </c>
      <c r="Z48" s="333">
        <v>0</v>
      </c>
      <c r="AA48" s="319">
        <v>0</v>
      </c>
      <c r="AB48" s="361">
        <v>0</v>
      </c>
      <c r="AC48" s="362">
        <v>0</v>
      </c>
      <c r="AD48" s="362">
        <v>1</v>
      </c>
      <c r="AE48" s="362">
        <v>1</v>
      </c>
      <c r="AF48" s="363">
        <v>1</v>
      </c>
      <c r="AG48" s="387">
        <v>3</v>
      </c>
      <c r="AH48" s="388">
        <v>4</v>
      </c>
      <c r="AI48" s="319">
        <v>7</v>
      </c>
      <c r="AJ48" s="287">
        <v>0</v>
      </c>
      <c r="AK48" s="288">
        <v>0</v>
      </c>
      <c r="AL48" s="288">
        <v>1</v>
      </c>
      <c r="AM48" s="288">
        <v>0</v>
      </c>
      <c r="AN48" s="289">
        <v>3</v>
      </c>
      <c r="AO48" s="332">
        <v>4</v>
      </c>
      <c r="AP48" s="333">
        <v>1</v>
      </c>
      <c r="AQ48" s="395">
        <v>5</v>
      </c>
    </row>
    <row r="49" spans="1:99" s="45" customFormat="1" ht="24" customHeight="1" x14ac:dyDescent="0.35">
      <c r="A49" s="1073" t="s">
        <v>519</v>
      </c>
      <c r="B49" s="1073"/>
      <c r="C49" s="1073"/>
      <c r="D49" s="266"/>
      <c r="E49" s="267"/>
      <c r="F49" s="267"/>
      <c r="G49" s="267"/>
      <c r="H49" s="268"/>
      <c r="I49" s="324"/>
      <c r="J49" s="298"/>
      <c r="K49" s="402"/>
      <c r="L49" s="266"/>
      <c r="M49" s="267"/>
      <c r="N49" s="267"/>
      <c r="O49" s="267"/>
      <c r="P49" s="268"/>
      <c r="Q49" s="324"/>
      <c r="R49" s="298"/>
      <c r="S49" s="312"/>
      <c r="T49" s="266"/>
      <c r="U49" s="267"/>
      <c r="V49" s="267"/>
      <c r="W49" s="267"/>
      <c r="X49" s="268"/>
      <c r="Y49" s="324"/>
      <c r="Z49" s="298"/>
      <c r="AA49" s="312"/>
      <c r="AB49" s="342"/>
      <c r="AC49" s="117"/>
      <c r="AD49" s="117"/>
      <c r="AE49" s="117"/>
      <c r="AF49" s="343"/>
      <c r="AG49" s="373"/>
      <c r="AH49" s="374"/>
      <c r="AI49" s="312"/>
      <c r="AJ49" s="266"/>
      <c r="AK49" s="267"/>
      <c r="AL49" s="267"/>
      <c r="AM49" s="267"/>
      <c r="AN49" s="268"/>
      <c r="AO49" s="324"/>
      <c r="AP49" s="298"/>
      <c r="AQ49" s="73"/>
    </row>
    <row r="50" spans="1:99" s="6" customFormat="1" ht="35.15" customHeight="1" x14ac:dyDescent="0.35">
      <c r="A50" s="508" t="s">
        <v>237</v>
      </c>
      <c r="B50" s="45" t="s">
        <v>57</v>
      </c>
      <c r="C50" s="45" t="s">
        <v>520</v>
      </c>
      <c r="D50" s="284">
        <v>0</v>
      </c>
      <c r="E50" s="273">
        <v>1.4138802033442508</v>
      </c>
      <c r="F50" s="273">
        <v>1.4873655468025864</v>
      </c>
      <c r="G50" s="273">
        <v>3.0064798660553089</v>
      </c>
      <c r="H50" s="274">
        <v>6.4152229741965154</v>
      </c>
      <c r="I50" s="326">
        <v>2.2618331454735916</v>
      </c>
      <c r="J50" s="300">
        <v>1.4028501706917946</v>
      </c>
      <c r="K50" s="404">
        <v>2.0911112798250668</v>
      </c>
      <c r="L50" s="272">
        <v>0</v>
      </c>
      <c r="M50" s="285">
        <v>1.0190101993640688</v>
      </c>
      <c r="N50" s="285">
        <v>0</v>
      </c>
      <c r="O50" s="285">
        <v>0</v>
      </c>
      <c r="P50" s="286">
        <v>0</v>
      </c>
      <c r="Q50" s="331">
        <v>0.17961579097106101</v>
      </c>
      <c r="R50" s="302">
        <v>0</v>
      </c>
      <c r="S50" s="318">
        <v>0.14361000302311419</v>
      </c>
      <c r="T50" s="284">
        <v>0</v>
      </c>
      <c r="U50" s="285">
        <v>0</v>
      </c>
      <c r="V50" s="285">
        <v>0</v>
      </c>
      <c r="W50" s="285">
        <v>0</v>
      </c>
      <c r="X50" s="286">
        <v>0</v>
      </c>
      <c r="Y50" s="331">
        <v>0</v>
      </c>
      <c r="Z50" s="302">
        <v>0</v>
      </c>
      <c r="AA50" s="318">
        <v>0</v>
      </c>
      <c r="AB50" s="358">
        <v>0</v>
      </c>
      <c r="AC50" s="359">
        <v>0</v>
      </c>
      <c r="AD50" s="359">
        <v>0.24064269889449946</v>
      </c>
      <c r="AE50" s="359">
        <v>0.65871987015313915</v>
      </c>
      <c r="AF50" s="360">
        <v>0.56806239597357377</v>
      </c>
      <c r="AG50" s="385">
        <v>0.28956777087544733</v>
      </c>
      <c r="AH50" s="386">
        <v>1.301675979089838</v>
      </c>
      <c r="AI50" s="318">
        <v>0.52101481356984303</v>
      </c>
      <c r="AJ50" s="284">
        <v>0</v>
      </c>
      <c r="AK50" s="285">
        <v>0</v>
      </c>
      <c r="AL50" s="285">
        <v>0.24618464726192912</v>
      </c>
      <c r="AM50" s="285">
        <v>0</v>
      </c>
      <c r="AN50" s="286">
        <v>1.6477034007920803</v>
      </c>
      <c r="AO50" s="331">
        <v>0.39214712765072396</v>
      </c>
      <c r="AP50" s="302">
        <v>0.34399464469137142</v>
      </c>
      <c r="AQ50" s="394">
        <v>0.38146753749871271</v>
      </c>
    </row>
    <row r="51" spans="1:99" s="6" customFormat="1" ht="24" customHeight="1" x14ac:dyDescent="0.35">
      <c r="A51" s="1073" t="s">
        <v>521</v>
      </c>
      <c r="B51" s="1073"/>
      <c r="C51" s="1073"/>
      <c r="D51" s="266"/>
      <c r="E51" s="267"/>
      <c r="F51" s="267"/>
      <c r="G51" s="267"/>
      <c r="H51" s="268"/>
      <c r="I51" s="324"/>
      <c r="J51" s="298"/>
      <c r="K51" s="402"/>
      <c r="L51" s="266"/>
      <c r="M51" s="267"/>
      <c r="N51" s="267"/>
      <c r="O51" s="267"/>
      <c r="P51" s="268"/>
      <c r="Q51" s="324"/>
      <c r="R51" s="298"/>
      <c r="S51" s="312"/>
      <c r="T51" s="266"/>
      <c r="U51" s="267"/>
      <c r="V51" s="267"/>
      <c r="W51" s="267"/>
      <c r="X51" s="268"/>
      <c r="Y51" s="324"/>
      <c r="Z51" s="298"/>
      <c r="AA51" s="312"/>
      <c r="AB51" s="342"/>
      <c r="AC51" s="117"/>
      <c r="AD51" s="117"/>
      <c r="AE51" s="117"/>
      <c r="AF51" s="343"/>
      <c r="AG51" s="373"/>
      <c r="AH51" s="374"/>
      <c r="AI51" s="312"/>
      <c r="AJ51" s="266"/>
      <c r="AK51" s="267"/>
      <c r="AL51" s="267"/>
      <c r="AM51" s="267"/>
      <c r="AN51" s="268"/>
      <c r="AO51" s="324"/>
      <c r="AP51" s="298"/>
      <c r="AQ51" s="73"/>
    </row>
    <row r="52" spans="1:99" s="6" customFormat="1" ht="50.15" customHeight="1" x14ac:dyDescent="0.35">
      <c r="A52" s="35" t="s">
        <v>235</v>
      </c>
      <c r="B52" s="6" t="s">
        <v>494</v>
      </c>
      <c r="C52" s="6" t="s">
        <v>522</v>
      </c>
      <c r="D52" s="290">
        <v>185.35671291430339</v>
      </c>
      <c r="E52" s="291">
        <v>240.28851755137185</v>
      </c>
      <c r="F52" s="291">
        <v>232.18595418836546</v>
      </c>
      <c r="G52" s="291">
        <v>397.77267025661268</v>
      </c>
      <c r="H52" s="292">
        <v>151.45078829446197</v>
      </c>
      <c r="I52" s="398">
        <v>227.1235425189619</v>
      </c>
      <c r="J52" s="292">
        <v>161.57197840711032</v>
      </c>
      <c r="K52" s="408">
        <v>223.04105633571345</v>
      </c>
      <c r="L52" s="305">
        <v>180.5405000368373</v>
      </c>
      <c r="M52" s="306">
        <v>212</v>
      </c>
      <c r="N52" s="306">
        <v>329</v>
      </c>
      <c r="O52" s="306">
        <v>666</v>
      </c>
      <c r="P52" s="307">
        <v>252</v>
      </c>
      <c r="Q52" s="334">
        <v>277</v>
      </c>
      <c r="R52" s="307">
        <v>192</v>
      </c>
      <c r="S52" s="320">
        <v>272</v>
      </c>
      <c r="T52" s="305">
        <v>142.38390535279129</v>
      </c>
      <c r="U52" s="306">
        <v>247</v>
      </c>
      <c r="V52" s="306">
        <v>231</v>
      </c>
      <c r="W52" s="306">
        <v>501</v>
      </c>
      <c r="X52" s="307">
        <v>654</v>
      </c>
      <c r="Y52" s="334">
        <v>298</v>
      </c>
      <c r="Z52" s="307">
        <v>184</v>
      </c>
      <c r="AA52" s="320">
        <v>289</v>
      </c>
      <c r="AB52" s="364">
        <v>115.70189286092875</v>
      </c>
      <c r="AC52" s="365">
        <v>257</v>
      </c>
      <c r="AD52" s="365">
        <v>176</v>
      </c>
      <c r="AE52" s="365">
        <v>411</v>
      </c>
      <c r="AF52" s="366">
        <v>520</v>
      </c>
      <c r="AG52" s="389">
        <v>259</v>
      </c>
      <c r="AH52" s="366">
        <v>187</v>
      </c>
      <c r="AI52" s="320">
        <v>253</v>
      </c>
      <c r="AJ52" s="305">
        <v>77.871473133593</v>
      </c>
      <c r="AK52" s="306">
        <v>242</v>
      </c>
      <c r="AL52" s="306">
        <v>138</v>
      </c>
      <c r="AM52" s="306">
        <v>176</v>
      </c>
      <c r="AN52" s="307">
        <v>323</v>
      </c>
      <c r="AO52" s="334">
        <v>198</v>
      </c>
      <c r="AP52" s="307">
        <v>205</v>
      </c>
      <c r="AQ52" s="396">
        <v>198</v>
      </c>
    </row>
    <row r="53" spans="1:99" s="6" customFormat="1" ht="50.15" customHeight="1" x14ac:dyDescent="0.35">
      <c r="A53" s="35" t="s">
        <v>235</v>
      </c>
      <c r="B53" s="6" t="s">
        <v>57</v>
      </c>
      <c r="C53" s="6" t="s">
        <v>522</v>
      </c>
      <c r="D53" s="290">
        <v>19.3914798491498</v>
      </c>
      <c r="E53" s="291">
        <v>402.01327115088196</v>
      </c>
      <c r="F53" s="291">
        <v>249.87741186283452</v>
      </c>
      <c r="G53" s="291">
        <v>911.56469538796966</v>
      </c>
      <c r="H53" s="292">
        <v>292.18424637022309</v>
      </c>
      <c r="I53" s="398">
        <v>354.15087443165351</v>
      </c>
      <c r="J53" s="292">
        <v>197.10044898219712</v>
      </c>
      <c r="K53" s="408">
        <v>322.93728531431782</v>
      </c>
      <c r="L53" s="305">
        <v>20.936610921001513</v>
      </c>
      <c r="M53" s="306">
        <v>446</v>
      </c>
      <c r="N53" s="306">
        <v>390</v>
      </c>
      <c r="O53" s="306">
        <v>1512</v>
      </c>
      <c r="P53" s="307">
        <v>348</v>
      </c>
      <c r="Q53" s="334">
        <v>515</v>
      </c>
      <c r="R53" s="307">
        <v>243</v>
      </c>
      <c r="S53" s="320">
        <v>460</v>
      </c>
      <c r="T53" s="305">
        <v>14.694825217299728</v>
      </c>
      <c r="U53" s="306">
        <v>395</v>
      </c>
      <c r="V53" s="306">
        <v>303</v>
      </c>
      <c r="W53" s="306">
        <v>1111</v>
      </c>
      <c r="X53" s="307">
        <v>806</v>
      </c>
      <c r="Y53" s="334">
        <v>485</v>
      </c>
      <c r="Z53" s="307">
        <v>178</v>
      </c>
      <c r="AA53" s="320">
        <v>417</v>
      </c>
      <c r="AB53" s="364">
        <v>18.368615576779362</v>
      </c>
      <c r="AC53" s="365">
        <v>752</v>
      </c>
      <c r="AD53" s="365">
        <v>229</v>
      </c>
      <c r="AE53" s="365">
        <v>746</v>
      </c>
      <c r="AF53" s="366">
        <v>790</v>
      </c>
      <c r="AG53" s="389">
        <v>475</v>
      </c>
      <c r="AH53" s="366">
        <v>251</v>
      </c>
      <c r="AI53" s="320">
        <v>423</v>
      </c>
      <c r="AJ53" s="305">
        <v>20.455137576948999</v>
      </c>
      <c r="AK53" s="306">
        <v>945</v>
      </c>
      <c r="AL53" s="306">
        <v>257</v>
      </c>
      <c r="AM53" s="306">
        <v>256</v>
      </c>
      <c r="AN53" s="307">
        <v>408</v>
      </c>
      <c r="AO53" s="334">
        <v>384</v>
      </c>
      <c r="AP53" s="307">
        <v>289</v>
      </c>
      <c r="AQ53" s="396">
        <v>363</v>
      </c>
    </row>
    <row r="54" spans="1:99" ht="50.15" customHeight="1" thickBot="1" x14ac:dyDescent="0.4">
      <c r="A54" s="39" t="s">
        <v>235</v>
      </c>
      <c r="B54" s="40" t="s">
        <v>496</v>
      </c>
      <c r="C54" s="40" t="s">
        <v>522</v>
      </c>
      <c r="D54" s="293">
        <v>199.09881453996806</v>
      </c>
      <c r="E54" s="295">
        <v>218.45273219621211</v>
      </c>
      <c r="F54" s="295">
        <v>226.51714401846996</v>
      </c>
      <c r="G54" s="295">
        <v>147.02166676790912</v>
      </c>
      <c r="H54" s="296">
        <v>101.33938268533582</v>
      </c>
      <c r="I54" s="399">
        <v>200.18075238835297</v>
      </c>
      <c r="J54" s="296">
        <v>85.901347904193855</v>
      </c>
      <c r="K54" s="409">
        <v>197.25671857435955</v>
      </c>
      <c r="L54" s="293">
        <v>194.6206576591164</v>
      </c>
      <c r="M54" s="308">
        <v>180</v>
      </c>
      <c r="N54" s="308">
        <v>307</v>
      </c>
      <c r="O54" s="308">
        <v>234</v>
      </c>
      <c r="P54" s="309">
        <v>213</v>
      </c>
      <c r="Q54" s="335">
        <v>223</v>
      </c>
      <c r="R54" s="309">
        <v>87</v>
      </c>
      <c r="S54" s="321">
        <v>219</v>
      </c>
      <c r="T54" s="336">
        <v>166.08582090796207</v>
      </c>
      <c r="U54" s="308">
        <v>225</v>
      </c>
      <c r="V54" s="308">
        <v>204</v>
      </c>
      <c r="W54" s="308">
        <v>186</v>
      </c>
      <c r="X54" s="309">
        <v>589</v>
      </c>
      <c r="Y54" s="335">
        <v>246</v>
      </c>
      <c r="Z54" s="309">
        <v>199</v>
      </c>
      <c r="AA54" s="321">
        <v>245</v>
      </c>
      <c r="AB54" s="367">
        <v>144.44143128327363</v>
      </c>
      <c r="AC54" s="368">
        <v>188</v>
      </c>
      <c r="AD54" s="368">
        <v>161</v>
      </c>
      <c r="AE54" s="368">
        <v>248</v>
      </c>
      <c r="AF54" s="369">
        <v>403</v>
      </c>
      <c r="AG54" s="390">
        <v>201</v>
      </c>
      <c r="AH54" s="369">
        <v>18</v>
      </c>
      <c r="AI54" s="321">
        <v>196</v>
      </c>
      <c r="AJ54" s="336">
        <v>108.4830907004736</v>
      </c>
      <c r="AK54" s="308">
        <v>147</v>
      </c>
      <c r="AL54" s="308">
        <v>96</v>
      </c>
      <c r="AM54" s="308">
        <v>132</v>
      </c>
      <c r="AN54" s="309">
        <v>281</v>
      </c>
      <c r="AO54" s="335">
        <v>141</v>
      </c>
      <c r="AP54" s="309">
        <v>0</v>
      </c>
      <c r="AQ54" s="397">
        <v>136</v>
      </c>
    </row>
    <row r="55" spans="1:99" ht="16" thickTop="1" x14ac:dyDescent="0.35">
      <c r="AR55" s="49"/>
      <c r="AS55" s="49"/>
      <c r="AT55" s="49"/>
      <c r="AU55" s="49"/>
      <c r="AV55" s="49"/>
      <c r="AW55" s="49"/>
      <c r="AX55" s="49"/>
      <c r="AY55" s="49"/>
      <c r="AZ55" s="49"/>
      <c r="BA55" s="49"/>
      <c r="BB55" s="49"/>
      <c r="BC55" s="49"/>
      <c r="BD55" s="49"/>
      <c r="BE55" s="49"/>
      <c r="BF55" s="49"/>
      <c r="BG55" s="49"/>
      <c r="BH55" s="49"/>
      <c r="BI55" s="49"/>
      <c r="BJ55" s="49"/>
      <c r="BK55" s="49"/>
      <c r="BL55" s="49"/>
      <c r="BM55" s="49"/>
      <c r="BN55" s="49"/>
      <c r="BO55" s="49"/>
      <c r="BP55" s="49"/>
      <c r="BQ55" s="49"/>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row>
    <row r="56" spans="1:99" x14ac:dyDescent="0.35">
      <c r="A56" s="1069" t="s">
        <v>523</v>
      </c>
      <c r="B56" s="1069"/>
      <c r="C56" s="106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row>
    <row r="57" spans="1:99" x14ac:dyDescent="0.35">
      <c r="A57" s="1083" t="s">
        <v>950</v>
      </c>
      <c r="B57" s="1083"/>
      <c r="C57" s="1083"/>
      <c r="E57" s="123"/>
    </row>
    <row r="58" spans="1:99" x14ac:dyDescent="0.35">
      <c r="E58" s="123"/>
    </row>
    <row r="59" spans="1:99" x14ac:dyDescent="0.35">
      <c r="E59" s="123"/>
    </row>
  </sheetData>
  <sheetProtection algorithmName="SHA-512" hashValue="SpykEQi5r+vweYFwvtSIogPHs3nLvMyBfXqFUphJUv9AD/ERc55VIwZgZQuviq1M+U222X2mvpLYeSbG8u9SWw==" saltValue="EfEfYslmwwu1UYiEjA9j2w==" spinCount="100000" sheet="1" objects="1" scenarios="1"/>
  <mergeCells count="66">
    <mergeCell ref="A31:C31"/>
    <mergeCell ref="A56:C56"/>
    <mergeCell ref="A57:C57"/>
    <mergeCell ref="A35:C35"/>
    <mergeCell ref="A39:C39"/>
    <mergeCell ref="A43:C43"/>
    <mergeCell ref="A47:C47"/>
    <mergeCell ref="A49:C49"/>
    <mergeCell ref="A51:C51"/>
    <mergeCell ref="A14:C14"/>
    <mergeCell ref="A15:C15"/>
    <mergeCell ref="A19:C19"/>
    <mergeCell ref="A23:C23"/>
    <mergeCell ref="A27:C27"/>
    <mergeCell ref="A13:C13"/>
    <mergeCell ref="AG11:AG12"/>
    <mergeCell ref="AH11:AH12"/>
    <mergeCell ref="AI11:AI12"/>
    <mergeCell ref="AJ11:AJ12"/>
    <mergeCell ref="X11:X12"/>
    <mergeCell ref="Y11:Y12"/>
    <mergeCell ref="Z11:Z12"/>
    <mergeCell ref="S11:S12"/>
    <mergeCell ref="T11:T12"/>
    <mergeCell ref="U11:U12"/>
    <mergeCell ref="V11:V12"/>
    <mergeCell ref="W11:W12"/>
    <mergeCell ref="N11:N12"/>
    <mergeCell ref="O11:O12"/>
    <mergeCell ref="P11:P12"/>
    <mergeCell ref="AB10:AI10"/>
    <mergeCell ref="AJ10:AQ10"/>
    <mergeCell ref="AK11:AK12"/>
    <mergeCell ref="AL11:AL12"/>
    <mergeCell ref="AA11:AA12"/>
    <mergeCell ref="AB11:AB12"/>
    <mergeCell ref="AC11:AC12"/>
    <mergeCell ref="AD11:AD12"/>
    <mergeCell ref="AE11:AE12"/>
    <mergeCell ref="AF11:AF12"/>
    <mergeCell ref="AM11:AM12"/>
    <mergeCell ref="AN11:AN12"/>
    <mergeCell ref="AO11:AO12"/>
    <mergeCell ref="AP11:AP12"/>
    <mergeCell ref="AQ11:AQ12"/>
    <mergeCell ref="T10:AA10"/>
    <mergeCell ref="D10:K10"/>
    <mergeCell ref="L10:S10"/>
    <mergeCell ref="D11:D12"/>
    <mergeCell ref="E11:E12"/>
    <mergeCell ref="Q11:Q12"/>
    <mergeCell ref="R11:R12"/>
    <mergeCell ref="K11:K12"/>
    <mergeCell ref="L11:L12"/>
    <mergeCell ref="M11:M12"/>
    <mergeCell ref="F11:F12"/>
    <mergeCell ref="G11:G12"/>
    <mergeCell ref="H11:H12"/>
    <mergeCell ref="I11:I12"/>
    <mergeCell ref="J11:J12"/>
    <mergeCell ref="A11:A12"/>
    <mergeCell ref="B11:B12"/>
    <mergeCell ref="C11:C12"/>
    <mergeCell ref="A2:C5"/>
    <mergeCell ref="A8:C8"/>
    <mergeCell ref="A10:C10"/>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rgb="FF00A3C4"/>
    <outlinePr summaryRight="0"/>
    <pageSetUpPr autoPageBreaks="0"/>
  </sheetPr>
  <dimension ref="A1:BA115"/>
  <sheetViews>
    <sheetView showGridLines="0" zoomScale="70" zoomScaleNormal="70" workbookViewId="0">
      <pane xSplit="3" topLeftCell="D1" activePane="topRight" state="frozen"/>
      <selection activeCell="C1" sqref="C1:C1048576"/>
      <selection pane="topRight"/>
    </sheetView>
  </sheetViews>
  <sheetFormatPr baseColWidth="10" defaultColWidth="9" defaultRowHeight="15.5" x14ac:dyDescent="0.35"/>
  <cols>
    <col min="1" max="1" width="18.58203125" style="5" customWidth="1"/>
    <col min="2" max="2" width="50.58203125" style="5" customWidth="1"/>
    <col min="3" max="3" width="35.58203125" style="5" customWidth="1"/>
    <col min="4" max="17" width="15.58203125" style="5" customWidth="1"/>
    <col min="18" max="18" width="15.58203125" style="43" customWidth="1"/>
    <col min="19" max="25" width="15.58203125" style="5" customWidth="1"/>
    <col min="26" max="26" width="15.58203125" style="43" customWidth="1"/>
    <col min="27" max="33" width="15.58203125" style="5" customWidth="1"/>
    <col min="34" max="34" width="15.58203125" style="43" customWidth="1"/>
    <col min="35" max="41" width="15.58203125" style="5" customWidth="1"/>
    <col min="42" max="42" width="15.58203125" style="43" customWidth="1"/>
    <col min="43" max="83" width="15.58203125" style="5" customWidth="1"/>
    <col min="84" max="16384" width="9" style="5"/>
  </cols>
  <sheetData>
    <row r="1" spans="1:43" ht="15.65" customHeight="1" x14ac:dyDescent="0.35"/>
    <row r="2" spans="1:43" ht="15.65" customHeight="1" x14ac:dyDescent="0.35">
      <c r="A2" s="967" t="s">
        <v>424</v>
      </c>
      <c r="B2" s="967"/>
      <c r="C2" s="967"/>
      <c r="D2" s="59"/>
      <c r="E2" s="713"/>
      <c r="F2" s="713"/>
      <c r="G2" s="713"/>
      <c r="H2" s="713"/>
      <c r="I2" s="713"/>
      <c r="J2" s="59"/>
      <c r="K2" s="59"/>
    </row>
    <row r="3" spans="1:43" ht="15.65" customHeight="1" x14ac:dyDescent="0.35">
      <c r="A3" s="967"/>
      <c r="B3" s="967"/>
      <c r="C3" s="967"/>
      <c r="D3" s="59"/>
      <c r="E3" s="713"/>
      <c r="F3" s="713"/>
      <c r="G3" s="713"/>
      <c r="H3" s="713"/>
      <c r="I3" s="713"/>
      <c r="J3" s="59"/>
      <c r="K3" s="59"/>
      <c r="O3" s="123"/>
      <c r="P3" s="123"/>
      <c r="Q3" s="123"/>
      <c r="R3" s="123"/>
    </row>
    <row r="4" spans="1:43" ht="15.65" customHeight="1" x14ac:dyDescent="0.35">
      <c r="A4" s="967"/>
      <c r="B4" s="967"/>
      <c r="C4" s="967"/>
      <c r="D4" s="59"/>
      <c r="E4" s="713"/>
      <c r="F4" s="713"/>
      <c r="G4" s="713"/>
      <c r="H4" s="713"/>
      <c r="I4" s="713"/>
      <c r="J4" s="59"/>
      <c r="K4" s="59"/>
      <c r="R4" s="5"/>
    </row>
    <row r="5" spans="1:43" ht="15.65" customHeight="1" x14ac:dyDescent="0.35">
      <c r="A5" s="967"/>
      <c r="B5" s="967"/>
      <c r="C5" s="967"/>
      <c r="D5" s="59"/>
      <c r="E5" s="713"/>
      <c r="F5" s="713"/>
      <c r="G5" s="713"/>
      <c r="H5" s="713"/>
      <c r="I5" s="713"/>
      <c r="J5" s="59"/>
      <c r="K5" s="59"/>
      <c r="O5" s="123"/>
      <c r="P5" s="123"/>
      <c r="Q5" s="123"/>
      <c r="R5" s="123"/>
    </row>
    <row r="6" spans="1:43" ht="15.65" customHeight="1" x14ac:dyDescent="0.35">
      <c r="E6" s="713"/>
      <c r="F6" s="713"/>
      <c r="G6" s="713"/>
      <c r="H6" s="713"/>
      <c r="I6" s="713"/>
      <c r="O6" s="123"/>
      <c r="P6" s="123"/>
      <c r="Q6" s="123"/>
      <c r="R6" s="123"/>
    </row>
    <row r="7" spans="1:43" ht="15.65" customHeight="1" x14ac:dyDescent="0.35">
      <c r="E7" s="713"/>
      <c r="F7" s="718"/>
      <c r="G7" s="718"/>
      <c r="H7" s="718"/>
      <c r="I7" s="719"/>
      <c r="O7" s="716"/>
      <c r="P7" s="716"/>
      <c r="Q7" s="716"/>
      <c r="R7" s="716"/>
    </row>
    <row r="8" spans="1:43" ht="35.15" customHeight="1" x14ac:dyDescent="0.35">
      <c r="A8" s="1069" t="s">
        <v>545</v>
      </c>
      <c r="B8" s="1069"/>
      <c r="C8" s="1069"/>
      <c r="D8" s="49"/>
      <c r="E8" s="717"/>
      <c r="F8" s="718"/>
      <c r="G8" s="718"/>
      <c r="H8" s="718"/>
      <c r="I8" s="718"/>
      <c r="J8" s="1068"/>
      <c r="K8" s="49"/>
      <c r="L8" s="126"/>
      <c r="O8" s="716"/>
      <c r="P8" s="716"/>
      <c r="Q8" s="716"/>
      <c r="R8" s="716"/>
    </row>
    <row r="9" spans="1:43" ht="15.65" customHeight="1" thickBot="1" x14ac:dyDescent="0.4">
      <c r="J9" s="1068"/>
    </row>
    <row r="10" spans="1:43" s="12" customFormat="1" ht="30" customHeight="1" thickTop="1" x14ac:dyDescent="0.35">
      <c r="A10" s="1044" t="s">
        <v>426</v>
      </c>
      <c r="B10" s="1043"/>
      <c r="C10" s="1043"/>
      <c r="D10" s="1087">
        <v>2022</v>
      </c>
      <c r="E10" s="1088"/>
      <c r="F10" s="1088"/>
      <c r="G10" s="1088"/>
      <c r="H10" s="1088"/>
      <c r="I10" s="1088"/>
      <c r="J10" s="1088"/>
      <c r="K10" s="1088"/>
      <c r="L10" s="1082">
        <v>2021</v>
      </c>
      <c r="M10" s="1043"/>
      <c r="N10" s="1043"/>
      <c r="O10" s="1043"/>
      <c r="P10" s="1043"/>
      <c r="Q10" s="1043"/>
      <c r="R10" s="1043"/>
      <c r="S10" s="1064"/>
      <c r="T10" s="1043">
        <v>2020</v>
      </c>
      <c r="U10" s="1043"/>
      <c r="V10" s="1043"/>
      <c r="W10" s="1043"/>
      <c r="X10" s="1043"/>
      <c r="Y10" s="1043"/>
      <c r="Z10" s="1043"/>
      <c r="AA10" s="1043"/>
      <c r="AB10" s="1082">
        <v>2019</v>
      </c>
      <c r="AC10" s="1043"/>
      <c r="AD10" s="1043"/>
      <c r="AE10" s="1043"/>
      <c r="AF10" s="1043"/>
      <c r="AG10" s="1043"/>
      <c r="AH10" s="1043"/>
      <c r="AI10" s="1064"/>
      <c r="AJ10" s="1043">
        <v>2018</v>
      </c>
      <c r="AK10" s="1043"/>
      <c r="AL10" s="1043"/>
      <c r="AM10" s="1043"/>
      <c r="AN10" s="1043"/>
      <c r="AO10" s="1043"/>
      <c r="AP10" s="1043"/>
      <c r="AQ10" s="1063"/>
    </row>
    <row r="11" spans="1:43" s="7" customFormat="1" ht="35.15" customHeight="1" x14ac:dyDescent="0.35">
      <c r="A11" s="1104" t="s">
        <v>427</v>
      </c>
      <c r="B11" s="1105" t="s">
        <v>428</v>
      </c>
      <c r="C11" s="1106" t="s">
        <v>429</v>
      </c>
      <c r="D11" s="1149" t="s">
        <v>430</v>
      </c>
      <c r="E11" s="1137" t="s">
        <v>289</v>
      </c>
      <c r="F11" s="1137" t="s">
        <v>431</v>
      </c>
      <c r="G11" s="1137" t="s">
        <v>288</v>
      </c>
      <c r="H11" s="1150" t="s">
        <v>287</v>
      </c>
      <c r="I11" s="1100" t="s">
        <v>433</v>
      </c>
      <c r="J11" s="1095" t="s">
        <v>434</v>
      </c>
      <c r="K11" s="1107" t="s">
        <v>435</v>
      </c>
      <c r="L11" s="1097" t="s">
        <v>430</v>
      </c>
      <c r="M11" s="1098" t="s">
        <v>289</v>
      </c>
      <c r="N11" s="1098" t="s">
        <v>431</v>
      </c>
      <c r="O11" s="1098" t="s">
        <v>288</v>
      </c>
      <c r="P11" s="1102" t="s">
        <v>287</v>
      </c>
      <c r="Q11" s="1100" t="s">
        <v>433</v>
      </c>
      <c r="R11" s="1095" t="s">
        <v>434</v>
      </c>
      <c r="S11" s="1096" t="s">
        <v>435</v>
      </c>
      <c r="T11" s="1097" t="s">
        <v>430</v>
      </c>
      <c r="U11" s="1098" t="s">
        <v>289</v>
      </c>
      <c r="V11" s="1098" t="s">
        <v>431</v>
      </c>
      <c r="W11" s="1098" t="s">
        <v>288</v>
      </c>
      <c r="X11" s="1102" t="s">
        <v>287</v>
      </c>
      <c r="Y11" s="1100" t="s">
        <v>433</v>
      </c>
      <c r="Z11" s="1095" t="s">
        <v>434</v>
      </c>
      <c r="AA11" s="1107" t="s">
        <v>435</v>
      </c>
      <c r="AB11" s="1097" t="s">
        <v>430</v>
      </c>
      <c r="AC11" s="1098" t="s">
        <v>289</v>
      </c>
      <c r="AD11" s="1098" t="s">
        <v>431</v>
      </c>
      <c r="AE11" s="1098" t="s">
        <v>288</v>
      </c>
      <c r="AF11" s="1102" t="s">
        <v>287</v>
      </c>
      <c r="AG11" s="1100" t="s">
        <v>433</v>
      </c>
      <c r="AH11" s="1095" t="s">
        <v>434</v>
      </c>
      <c r="AI11" s="1096" t="s">
        <v>435</v>
      </c>
      <c r="AJ11" s="1097" t="s">
        <v>430</v>
      </c>
      <c r="AK11" s="1098" t="s">
        <v>289</v>
      </c>
      <c r="AL11" s="1098" t="s">
        <v>431</v>
      </c>
      <c r="AM11" s="1098" t="s">
        <v>288</v>
      </c>
      <c r="AN11" s="1102" t="s">
        <v>287</v>
      </c>
      <c r="AO11" s="1100" t="s">
        <v>433</v>
      </c>
      <c r="AP11" s="1095" t="s">
        <v>434</v>
      </c>
      <c r="AQ11" s="1099" t="s">
        <v>435</v>
      </c>
    </row>
    <row r="12" spans="1:43" s="7" customFormat="1" ht="14.5" customHeight="1" x14ac:dyDescent="0.35">
      <c r="A12" s="1104"/>
      <c r="B12" s="1106"/>
      <c r="C12" s="1106"/>
      <c r="D12" s="1149"/>
      <c r="E12" s="1137"/>
      <c r="F12" s="1137"/>
      <c r="G12" s="1137"/>
      <c r="H12" s="1150"/>
      <c r="I12" s="1100"/>
      <c r="J12" s="1095"/>
      <c r="K12" s="1107"/>
      <c r="L12" s="1097"/>
      <c r="M12" s="1098"/>
      <c r="N12" s="1098"/>
      <c r="O12" s="1098"/>
      <c r="P12" s="1102"/>
      <c r="Q12" s="1100"/>
      <c r="R12" s="1095"/>
      <c r="S12" s="1096"/>
      <c r="T12" s="1097"/>
      <c r="U12" s="1098"/>
      <c r="V12" s="1098"/>
      <c r="W12" s="1098"/>
      <c r="X12" s="1102"/>
      <c r="Y12" s="1100"/>
      <c r="Z12" s="1095"/>
      <c r="AA12" s="1107"/>
      <c r="AB12" s="1097"/>
      <c r="AC12" s="1098"/>
      <c r="AD12" s="1098"/>
      <c r="AE12" s="1098"/>
      <c r="AF12" s="1102"/>
      <c r="AG12" s="1100"/>
      <c r="AH12" s="1095"/>
      <c r="AI12" s="1096"/>
      <c r="AJ12" s="1097"/>
      <c r="AK12" s="1098"/>
      <c r="AL12" s="1098"/>
      <c r="AM12" s="1098"/>
      <c r="AN12" s="1102"/>
      <c r="AO12" s="1100"/>
      <c r="AP12" s="1095"/>
      <c r="AQ12" s="1099"/>
    </row>
    <row r="13" spans="1:43" ht="30" customHeight="1" x14ac:dyDescent="0.35">
      <c r="A13" s="1070" t="s">
        <v>546</v>
      </c>
      <c r="B13" s="1071"/>
      <c r="C13" s="1071"/>
      <c r="D13" s="260"/>
      <c r="E13" s="261"/>
      <c r="F13" s="261"/>
      <c r="G13" s="261"/>
      <c r="H13" s="262"/>
      <c r="I13" s="322"/>
      <c r="J13" s="262"/>
      <c r="K13" s="618"/>
      <c r="L13" s="260"/>
      <c r="M13" s="261"/>
      <c r="N13" s="261"/>
      <c r="O13" s="261"/>
      <c r="P13" s="262"/>
      <c r="Q13" s="322"/>
      <c r="R13" s="594"/>
      <c r="S13" s="310"/>
      <c r="T13" s="260"/>
      <c r="U13" s="261"/>
      <c r="V13" s="261"/>
      <c r="W13" s="261"/>
      <c r="X13" s="262"/>
      <c r="Y13" s="322"/>
      <c r="Z13" s="594"/>
      <c r="AA13" s="537"/>
      <c r="AB13" s="260"/>
      <c r="AC13" s="261"/>
      <c r="AD13" s="261"/>
      <c r="AE13" s="261"/>
      <c r="AF13" s="262"/>
      <c r="AG13" s="322"/>
      <c r="AH13" s="594"/>
      <c r="AI13" s="310"/>
      <c r="AJ13" s="260"/>
      <c r="AK13" s="261"/>
      <c r="AL13" s="261"/>
      <c r="AM13" s="261"/>
      <c r="AN13" s="262"/>
      <c r="AO13" s="322"/>
      <c r="AP13" s="594"/>
      <c r="AQ13" s="71"/>
    </row>
    <row r="14" spans="1:43" ht="27" customHeight="1" x14ac:dyDescent="0.35">
      <c r="A14" s="1065" t="s">
        <v>547</v>
      </c>
      <c r="B14" s="1066"/>
      <c r="C14" s="1066"/>
      <c r="D14" s="263"/>
      <c r="E14" s="264"/>
      <c r="F14" s="264"/>
      <c r="G14" s="264"/>
      <c r="H14" s="265"/>
      <c r="I14" s="571"/>
      <c r="J14" s="265"/>
      <c r="K14" s="450"/>
      <c r="L14" s="263"/>
      <c r="M14" s="264"/>
      <c r="N14" s="264"/>
      <c r="O14" s="264"/>
      <c r="P14" s="265"/>
      <c r="Q14" s="323"/>
      <c r="R14" s="595"/>
      <c r="S14" s="311"/>
      <c r="T14" s="263"/>
      <c r="U14" s="264"/>
      <c r="V14" s="264"/>
      <c r="W14" s="264"/>
      <c r="X14" s="265"/>
      <c r="Y14" s="323"/>
      <c r="Z14" s="595"/>
      <c r="AA14" s="450"/>
      <c r="AB14" s="263"/>
      <c r="AC14" s="264"/>
      <c r="AD14" s="264"/>
      <c r="AE14" s="264"/>
      <c r="AF14" s="265"/>
      <c r="AG14" s="323"/>
      <c r="AH14" s="595"/>
      <c r="AI14" s="311"/>
      <c r="AJ14" s="263"/>
      <c r="AK14" s="264"/>
      <c r="AL14" s="264"/>
      <c r="AM14" s="264"/>
      <c r="AN14" s="265"/>
      <c r="AO14" s="323"/>
      <c r="AP14" s="595"/>
      <c r="AQ14" s="72"/>
    </row>
    <row r="15" spans="1:43" ht="21.75" customHeight="1" x14ac:dyDescent="0.35">
      <c r="A15" s="1073" t="s">
        <v>548</v>
      </c>
      <c r="B15" s="1074"/>
      <c r="C15" s="1074"/>
      <c r="D15" s="266"/>
      <c r="E15" s="267"/>
      <c r="F15" s="267"/>
      <c r="G15" s="267"/>
      <c r="H15" s="268"/>
      <c r="I15" s="573"/>
      <c r="J15" s="268"/>
      <c r="K15" s="430"/>
      <c r="L15" s="266"/>
      <c r="M15" s="267"/>
      <c r="N15" s="267"/>
      <c r="O15" s="267"/>
      <c r="P15" s="268"/>
      <c r="Q15" s="324"/>
      <c r="R15" s="596"/>
      <c r="S15" s="312"/>
      <c r="T15" s="266"/>
      <c r="U15" s="267"/>
      <c r="V15" s="267"/>
      <c r="W15" s="267"/>
      <c r="X15" s="268"/>
      <c r="Y15" s="324"/>
      <c r="Z15" s="596"/>
      <c r="AA15" s="430"/>
      <c r="AB15" s="266"/>
      <c r="AC15" s="267"/>
      <c r="AD15" s="267"/>
      <c r="AE15" s="267"/>
      <c r="AF15" s="268"/>
      <c r="AG15" s="324"/>
      <c r="AH15" s="596"/>
      <c r="AI15" s="312"/>
      <c r="AJ15" s="266"/>
      <c r="AK15" s="267"/>
      <c r="AL15" s="267"/>
      <c r="AM15" s="267"/>
      <c r="AN15" s="268"/>
      <c r="AO15" s="324"/>
      <c r="AP15" s="596"/>
      <c r="AQ15" s="73"/>
    </row>
    <row r="16" spans="1:43" s="6" customFormat="1" ht="17.5" x14ac:dyDescent="0.35">
      <c r="A16" s="35" t="s">
        <v>991</v>
      </c>
      <c r="B16" s="6" t="s">
        <v>1038</v>
      </c>
      <c r="C16" s="6" t="s">
        <v>549</v>
      </c>
      <c r="D16" s="800"/>
      <c r="E16" s="801">
        <v>0</v>
      </c>
      <c r="F16" s="801">
        <v>1</v>
      </c>
      <c r="G16" s="801">
        <v>0</v>
      </c>
      <c r="H16" s="802">
        <v>0</v>
      </c>
      <c r="I16" s="817">
        <v>1</v>
      </c>
      <c r="J16" s="271">
        <v>0</v>
      </c>
      <c r="K16" s="614">
        <v>1</v>
      </c>
      <c r="L16" s="827"/>
      <c r="M16" s="801">
        <v>0</v>
      </c>
      <c r="N16" s="801">
        <v>0</v>
      </c>
      <c r="O16" s="801">
        <v>0</v>
      </c>
      <c r="P16" s="802">
        <v>0</v>
      </c>
      <c r="Q16" s="597">
        <v>0</v>
      </c>
      <c r="R16" s="299">
        <v>3</v>
      </c>
      <c r="S16" s="459">
        <v>3</v>
      </c>
      <c r="T16" s="749"/>
      <c r="U16" s="270">
        <v>1</v>
      </c>
      <c r="V16" s="270">
        <v>1</v>
      </c>
      <c r="W16" s="270">
        <v>1</v>
      </c>
      <c r="X16" s="271">
        <v>3</v>
      </c>
      <c r="Y16" s="325">
        <v>6</v>
      </c>
      <c r="Z16" s="299">
        <v>0</v>
      </c>
      <c r="AA16" s="9">
        <v>6</v>
      </c>
      <c r="AB16" s="749"/>
      <c r="AC16" s="270">
        <v>5</v>
      </c>
      <c r="AD16" s="727"/>
      <c r="AE16" s="270">
        <v>2</v>
      </c>
      <c r="AF16" s="728"/>
      <c r="AG16" s="325">
        <v>7</v>
      </c>
      <c r="AH16" s="299">
        <v>1</v>
      </c>
      <c r="AI16" s="313">
        <v>7</v>
      </c>
      <c r="AJ16" s="749"/>
      <c r="AK16" s="270">
        <v>3</v>
      </c>
      <c r="AL16" s="270">
        <v>2</v>
      </c>
      <c r="AM16" s="270">
        <v>0</v>
      </c>
      <c r="AN16" s="271">
        <v>0</v>
      </c>
      <c r="AO16" s="325">
        <v>5</v>
      </c>
      <c r="AP16" s="299">
        <v>0</v>
      </c>
      <c r="AQ16" s="13">
        <v>5</v>
      </c>
    </row>
    <row r="17" spans="1:53" s="6" customFormat="1" x14ac:dyDescent="0.35">
      <c r="A17" s="35" t="s">
        <v>991</v>
      </c>
      <c r="B17" s="6" t="s">
        <v>1017</v>
      </c>
      <c r="C17" s="6" t="s">
        <v>550</v>
      </c>
      <c r="D17" s="800"/>
      <c r="E17" s="801">
        <v>0</v>
      </c>
      <c r="F17" s="801">
        <v>12495.957837516844</v>
      </c>
      <c r="G17" s="801">
        <v>0</v>
      </c>
      <c r="H17" s="802">
        <v>0</v>
      </c>
      <c r="I17" s="817">
        <f>SUM(E17:H17)</f>
        <v>12495.957837516844</v>
      </c>
      <c r="J17" s="271">
        <v>0</v>
      </c>
      <c r="K17" s="614">
        <f>I17</f>
        <v>12495.957837516844</v>
      </c>
      <c r="L17" s="827"/>
      <c r="M17" s="801">
        <v>0</v>
      </c>
      <c r="N17" s="801">
        <v>0</v>
      </c>
      <c r="O17" s="801">
        <v>0</v>
      </c>
      <c r="P17" s="802">
        <v>0</v>
      </c>
      <c r="Q17" s="597">
        <v>0</v>
      </c>
      <c r="R17" s="299">
        <v>58851</v>
      </c>
      <c r="S17" s="459">
        <v>58851</v>
      </c>
      <c r="T17" s="749"/>
      <c r="U17" s="270">
        <v>6197</v>
      </c>
      <c r="V17" s="270">
        <v>11335</v>
      </c>
      <c r="W17" s="270">
        <v>3829</v>
      </c>
      <c r="X17" s="271">
        <v>35950</v>
      </c>
      <c r="Y17" s="325">
        <v>57311</v>
      </c>
      <c r="Z17" s="299">
        <v>0</v>
      </c>
      <c r="AA17" s="9">
        <v>57311</v>
      </c>
      <c r="AB17" s="749"/>
      <c r="AC17" s="270">
        <v>10081</v>
      </c>
      <c r="AD17" s="270">
        <v>0</v>
      </c>
      <c r="AE17" s="270">
        <v>5555</v>
      </c>
      <c r="AF17" s="271">
        <v>0</v>
      </c>
      <c r="AG17" s="325">
        <v>15636</v>
      </c>
      <c r="AH17" s="299">
        <v>5432</v>
      </c>
      <c r="AI17" s="313">
        <v>21068</v>
      </c>
      <c r="AJ17" s="749"/>
      <c r="AK17" s="270">
        <v>4467</v>
      </c>
      <c r="AL17" s="270">
        <v>7806</v>
      </c>
      <c r="AM17" s="270">
        <v>0</v>
      </c>
      <c r="AN17" s="271">
        <v>0</v>
      </c>
      <c r="AO17" s="325">
        <v>12273</v>
      </c>
      <c r="AP17" s="299">
        <v>0</v>
      </c>
      <c r="AQ17" s="13">
        <v>12273</v>
      </c>
    </row>
    <row r="18" spans="1:53" s="6" customFormat="1" ht="31" x14ac:dyDescent="0.35">
      <c r="A18" s="35"/>
      <c r="B18" s="6" t="s">
        <v>551</v>
      </c>
      <c r="C18" s="6" t="s">
        <v>552</v>
      </c>
      <c r="D18" s="800"/>
      <c r="E18" s="801">
        <v>0</v>
      </c>
      <c r="F18" s="801">
        <v>0</v>
      </c>
      <c r="G18" s="801">
        <v>0</v>
      </c>
      <c r="H18" s="802">
        <v>0</v>
      </c>
      <c r="I18" s="817">
        <v>0</v>
      </c>
      <c r="J18" s="271">
        <v>0</v>
      </c>
      <c r="K18" s="614">
        <v>0</v>
      </c>
      <c r="L18" s="827"/>
      <c r="M18" s="801">
        <v>0</v>
      </c>
      <c r="N18" s="801">
        <v>0</v>
      </c>
      <c r="O18" s="801">
        <v>0</v>
      </c>
      <c r="P18" s="802">
        <v>0</v>
      </c>
      <c r="Q18" s="597">
        <v>0</v>
      </c>
      <c r="R18" s="299">
        <v>0</v>
      </c>
      <c r="S18" s="313">
        <v>0</v>
      </c>
      <c r="T18" s="749"/>
      <c r="U18" s="270">
        <v>0</v>
      </c>
      <c r="V18" s="270">
        <v>0</v>
      </c>
      <c r="W18" s="270">
        <v>0</v>
      </c>
      <c r="X18" s="271">
        <v>0</v>
      </c>
      <c r="Y18" s="325">
        <v>0</v>
      </c>
      <c r="Z18" s="299">
        <v>2</v>
      </c>
      <c r="AA18" s="9">
        <v>2</v>
      </c>
      <c r="AB18" s="749"/>
      <c r="AC18" s="270">
        <v>0</v>
      </c>
      <c r="AD18" s="270">
        <v>0</v>
      </c>
      <c r="AE18" s="270">
        <v>0</v>
      </c>
      <c r="AF18" s="271">
        <v>0</v>
      </c>
      <c r="AG18" s="325">
        <v>0</v>
      </c>
      <c r="AH18" s="299">
        <v>0</v>
      </c>
      <c r="AI18" s="313">
        <v>0</v>
      </c>
      <c r="AJ18" s="749"/>
      <c r="AK18" s="270">
        <v>0</v>
      </c>
      <c r="AL18" s="270">
        <v>0</v>
      </c>
      <c r="AM18" s="270">
        <v>0</v>
      </c>
      <c r="AN18" s="271">
        <v>0</v>
      </c>
      <c r="AO18" s="325">
        <v>0</v>
      </c>
      <c r="AP18" s="613"/>
      <c r="AQ18" s="13">
        <v>0</v>
      </c>
    </row>
    <row r="19" spans="1:53" ht="27" customHeight="1" x14ac:dyDescent="0.35">
      <c r="A19" s="1065" t="s">
        <v>553</v>
      </c>
      <c r="B19" s="1066"/>
      <c r="C19" s="1066"/>
      <c r="D19" s="263"/>
      <c r="E19" s="264"/>
      <c r="F19" s="264"/>
      <c r="G19" s="264"/>
      <c r="H19" s="265"/>
      <c r="I19" s="571"/>
      <c r="J19" s="265"/>
      <c r="K19" s="450"/>
      <c r="L19" s="263"/>
      <c r="M19" s="264"/>
      <c r="N19" s="264"/>
      <c r="O19" s="264"/>
      <c r="P19" s="265"/>
      <c r="Q19" s="323"/>
      <c r="R19" s="595"/>
      <c r="S19" s="311"/>
      <c r="T19" s="263"/>
      <c r="U19" s="264"/>
      <c r="V19" s="264"/>
      <c r="W19" s="264"/>
      <c r="X19" s="265"/>
      <c r="Y19" s="323"/>
      <c r="Z19" s="595"/>
      <c r="AA19" s="450"/>
      <c r="AB19" s="263"/>
      <c r="AC19" s="264"/>
      <c r="AD19" s="264"/>
      <c r="AE19" s="264"/>
      <c r="AF19" s="265"/>
      <c r="AG19" s="323"/>
      <c r="AH19" s="595"/>
      <c r="AI19" s="311"/>
      <c r="AJ19" s="263"/>
      <c r="AK19" s="264"/>
      <c r="AL19" s="264"/>
      <c r="AM19" s="264"/>
      <c r="AN19" s="265"/>
      <c r="AO19" s="323"/>
      <c r="AP19" s="595"/>
      <c r="AQ19" s="72"/>
    </row>
    <row r="20" spans="1:53" ht="21.75" customHeight="1" x14ac:dyDescent="0.35">
      <c r="A20" s="1073" t="s">
        <v>554</v>
      </c>
      <c r="B20" s="1074"/>
      <c r="C20" s="1074"/>
      <c r="D20" s="266"/>
      <c r="E20" s="267"/>
      <c r="F20" s="267"/>
      <c r="G20" s="267"/>
      <c r="H20" s="268"/>
      <c r="I20" s="573"/>
      <c r="J20" s="268"/>
      <c r="K20" s="430"/>
      <c r="L20" s="266"/>
      <c r="M20" s="267"/>
      <c r="N20" s="267"/>
      <c r="O20" s="267"/>
      <c r="P20" s="268"/>
      <c r="Q20" s="324"/>
      <c r="R20" s="596"/>
      <c r="S20" s="312"/>
      <c r="T20" s="266"/>
      <c r="U20" s="267"/>
      <c r="V20" s="267"/>
      <c r="W20" s="267"/>
      <c r="X20" s="268"/>
      <c r="Y20" s="324"/>
      <c r="Z20" s="596"/>
      <c r="AA20" s="430"/>
      <c r="AB20" s="266"/>
      <c r="AC20" s="267"/>
      <c r="AD20" s="267"/>
      <c r="AE20" s="267"/>
      <c r="AF20" s="268"/>
      <c r="AG20" s="324"/>
      <c r="AH20" s="596"/>
      <c r="AI20" s="312"/>
      <c r="AJ20" s="266"/>
      <c r="AK20" s="267"/>
      <c r="AL20" s="267"/>
      <c r="AM20" s="267"/>
      <c r="AN20" s="268"/>
      <c r="AO20" s="324"/>
      <c r="AP20" s="596"/>
      <c r="AQ20" s="73"/>
    </row>
    <row r="21" spans="1:53" s="6" customFormat="1" ht="22.5" customHeight="1" x14ac:dyDescent="0.35">
      <c r="A21" s="35" t="s">
        <v>181</v>
      </c>
      <c r="B21" s="5" t="s">
        <v>555</v>
      </c>
      <c r="C21" s="5" t="s">
        <v>556</v>
      </c>
      <c r="D21" s="287">
        <v>189</v>
      </c>
      <c r="E21" s="288">
        <v>250545</v>
      </c>
      <c r="F21" s="288">
        <v>529075</v>
      </c>
      <c r="G21" s="288">
        <v>205332</v>
      </c>
      <c r="H21" s="289">
        <v>128440</v>
      </c>
      <c r="I21" s="572">
        <v>1113581</v>
      </c>
      <c r="J21" s="289">
        <v>91068</v>
      </c>
      <c r="K21" s="619">
        <v>1204649</v>
      </c>
      <c r="L21" s="269">
        <v>124</v>
      </c>
      <c r="M21" s="270">
        <v>226199</v>
      </c>
      <c r="N21" s="270">
        <v>439484</v>
      </c>
      <c r="O21" s="270">
        <v>165641</v>
      </c>
      <c r="P21" s="271">
        <v>156500</v>
      </c>
      <c r="Q21" s="325">
        <v>987948</v>
      </c>
      <c r="R21" s="299">
        <v>90777.68</v>
      </c>
      <c r="S21" s="459">
        <v>1078725.68</v>
      </c>
      <c r="T21" s="269">
        <v>108</v>
      </c>
      <c r="U21" s="270">
        <v>257801</v>
      </c>
      <c r="V21" s="270">
        <v>492496</v>
      </c>
      <c r="W21" s="270">
        <v>152577</v>
      </c>
      <c r="X21" s="271">
        <v>152340</v>
      </c>
      <c r="Y21" s="325">
        <v>1055322</v>
      </c>
      <c r="Z21" s="598">
        <v>88936</v>
      </c>
      <c r="AA21" s="614">
        <v>1144258</v>
      </c>
      <c r="AB21" s="269">
        <v>106</v>
      </c>
      <c r="AC21" s="270">
        <v>251580</v>
      </c>
      <c r="AD21" s="270">
        <v>448890</v>
      </c>
      <c r="AE21" s="270">
        <v>152231</v>
      </c>
      <c r="AF21" s="271">
        <v>140623</v>
      </c>
      <c r="AG21" s="325">
        <v>993430</v>
      </c>
      <c r="AH21" s="299">
        <v>95588</v>
      </c>
      <c r="AI21" s="459">
        <v>1089018</v>
      </c>
      <c r="AJ21" s="269">
        <v>1</v>
      </c>
      <c r="AK21" s="270">
        <v>262355</v>
      </c>
      <c r="AL21" s="270">
        <v>453898</v>
      </c>
      <c r="AM21" s="270">
        <v>168490</v>
      </c>
      <c r="AN21" s="271">
        <v>141475</v>
      </c>
      <c r="AO21" s="325">
        <v>1026219</v>
      </c>
      <c r="AP21" s="299">
        <v>98101</v>
      </c>
      <c r="AQ21" s="589">
        <v>1124320</v>
      </c>
    </row>
    <row r="22" spans="1:53" ht="21.5" customHeight="1" x14ac:dyDescent="0.35">
      <c r="A22" s="1073" t="s">
        <v>557</v>
      </c>
      <c r="B22" s="1074"/>
      <c r="C22" s="1074"/>
      <c r="D22" s="266"/>
      <c r="E22" s="267"/>
      <c r="F22" s="267"/>
      <c r="G22" s="267"/>
      <c r="H22" s="268"/>
      <c r="I22" s="573"/>
      <c r="J22" s="268"/>
      <c r="K22" s="430"/>
      <c r="L22" s="266"/>
      <c r="M22" s="267"/>
      <c r="N22" s="267"/>
      <c r="O22" s="267"/>
      <c r="P22" s="268"/>
      <c r="Q22" s="324"/>
      <c r="R22" s="596"/>
      <c r="S22" s="312"/>
      <c r="T22" s="266"/>
      <c r="U22" s="267"/>
      <c r="V22" s="267"/>
      <c r="W22" s="267"/>
      <c r="X22" s="268"/>
      <c r="Y22" s="324"/>
      <c r="Z22" s="596"/>
      <c r="AA22" s="430"/>
      <c r="AB22" s="266"/>
      <c r="AC22" s="267"/>
      <c r="AD22" s="267"/>
      <c r="AE22" s="267"/>
      <c r="AF22" s="268"/>
      <c r="AG22" s="324"/>
      <c r="AH22" s="596"/>
      <c r="AI22" s="312"/>
      <c r="AJ22" s="266"/>
      <c r="AK22" s="267"/>
      <c r="AL22" s="267"/>
      <c r="AM22" s="267"/>
      <c r="AN22" s="268"/>
      <c r="AO22" s="324"/>
      <c r="AP22" s="596"/>
      <c r="AQ22" s="73"/>
    </row>
    <row r="23" spans="1:53" s="6" customFormat="1" ht="25" customHeight="1" x14ac:dyDescent="0.35">
      <c r="A23" s="35" t="s">
        <v>183</v>
      </c>
      <c r="B23" s="6" t="s">
        <v>558</v>
      </c>
      <c r="C23" s="5" t="s">
        <v>556</v>
      </c>
      <c r="D23" s="287">
        <v>460</v>
      </c>
      <c r="E23" s="288">
        <v>306056</v>
      </c>
      <c r="F23" s="288">
        <v>438788</v>
      </c>
      <c r="G23" s="288">
        <v>94283</v>
      </c>
      <c r="H23" s="289">
        <v>121063</v>
      </c>
      <c r="I23" s="572">
        <v>960650</v>
      </c>
      <c r="J23" s="289">
        <v>717</v>
      </c>
      <c r="K23" s="619">
        <v>961367</v>
      </c>
      <c r="L23" s="269">
        <v>894</v>
      </c>
      <c r="M23" s="270">
        <v>466381</v>
      </c>
      <c r="N23" s="270">
        <v>556616</v>
      </c>
      <c r="O23" s="270">
        <v>124467</v>
      </c>
      <c r="P23" s="271">
        <v>163530</v>
      </c>
      <c r="Q23" s="325">
        <v>1311888</v>
      </c>
      <c r="R23" s="299">
        <v>823</v>
      </c>
      <c r="S23" s="459">
        <v>1312711</v>
      </c>
      <c r="T23" s="269">
        <v>603</v>
      </c>
      <c r="U23" s="270">
        <v>464492</v>
      </c>
      <c r="V23" s="270">
        <v>542020</v>
      </c>
      <c r="W23" s="270">
        <v>120087</v>
      </c>
      <c r="X23" s="271">
        <v>162688</v>
      </c>
      <c r="Y23" s="325">
        <v>1289890</v>
      </c>
      <c r="Z23" s="299">
        <v>858</v>
      </c>
      <c r="AA23" s="614">
        <v>1290748</v>
      </c>
      <c r="AB23" s="269">
        <v>825</v>
      </c>
      <c r="AC23" s="270">
        <v>544900</v>
      </c>
      <c r="AD23" s="270">
        <v>539300</v>
      </c>
      <c r="AE23" s="270">
        <v>114337</v>
      </c>
      <c r="AF23" s="271">
        <v>192862</v>
      </c>
      <c r="AG23" s="325">
        <v>1392224</v>
      </c>
      <c r="AH23" s="299">
        <v>1117.69</v>
      </c>
      <c r="AI23" s="459">
        <v>1393341.69</v>
      </c>
      <c r="AJ23" s="269">
        <v>1189</v>
      </c>
      <c r="AK23" s="270">
        <v>523942</v>
      </c>
      <c r="AL23" s="270">
        <v>563101</v>
      </c>
      <c r="AM23" s="270">
        <v>123353</v>
      </c>
      <c r="AN23" s="271">
        <v>180109</v>
      </c>
      <c r="AO23" s="325">
        <v>1391694</v>
      </c>
      <c r="AP23" s="299">
        <v>1223.98</v>
      </c>
      <c r="AQ23" s="589">
        <v>1392917.98</v>
      </c>
    </row>
    <row r="24" spans="1:53" s="6" customFormat="1" ht="25.5" customHeight="1" x14ac:dyDescent="0.35">
      <c r="A24" s="35" t="s">
        <v>183</v>
      </c>
      <c r="B24" s="6" t="s">
        <v>559</v>
      </c>
      <c r="C24" s="5" t="s">
        <v>556</v>
      </c>
      <c r="D24" s="287">
        <v>460</v>
      </c>
      <c r="E24" s="288">
        <v>93142</v>
      </c>
      <c r="F24" s="288">
        <v>1634</v>
      </c>
      <c r="G24" s="288">
        <v>0</v>
      </c>
      <c r="H24" s="289">
        <v>0</v>
      </c>
      <c r="I24" s="572">
        <v>95236</v>
      </c>
      <c r="J24" s="289">
        <v>717</v>
      </c>
      <c r="K24" s="619">
        <v>95953</v>
      </c>
      <c r="L24" s="828">
        <v>894</v>
      </c>
      <c r="M24" s="801">
        <v>286848</v>
      </c>
      <c r="N24" s="801">
        <v>556616</v>
      </c>
      <c r="O24" s="801">
        <v>124467</v>
      </c>
      <c r="P24" s="802">
        <v>0</v>
      </c>
      <c r="Q24" s="597">
        <v>968825</v>
      </c>
      <c r="R24" s="598">
        <v>823</v>
      </c>
      <c r="S24" s="459">
        <v>969648</v>
      </c>
      <c r="T24" s="828">
        <v>603</v>
      </c>
      <c r="U24" s="801">
        <v>334376</v>
      </c>
      <c r="V24" s="801">
        <v>542020</v>
      </c>
      <c r="W24" s="801">
        <v>120087</v>
      </c>
      <c r="X24" s="802">
        <v>86563</v>
      </c>
      <c r="Y24" s="597">
        <v>1083649</v>
      </c>
      <c r="Z24" s="598">
        <v>858</v>
      </c>
      <c r="AA24" s="614">
        <v>1084507</v>
      </c>
      <c r="AB24" s="836"/>
      <c r="AC24" s="837"/>
      <c r="AD24" s="837"/>
      <c r="AE24" s="837"/>
      <c r="AF24" s="838"/>
      <c r="AG24" s="609"/>
      <c r="AH24" s="610"/>
      <c r="AI24" s="624"/>
      <c r="AJ24" s="836"/>
      <c r="AK24" s="837"/>
      <c r="AL24" s="837"/>
      <c r="AM24" s="837"/>
      <c r="AN24" s="838"/>
      <c r="AO24" s="609"/>
      <c r="AP24" s="610"/>
      <c r="AQ24" s="592"/>
    </row>
    <row r="25" spans="1:53" ht="21.5" customHeight="1" x14ac:dyDescent="0.35">
      <c r="A25" s="1073" t="s">
        <v>1024</v>
      </c>
      <c r="B25" s="1074"/>
      <c r="C25" s="1074"/>
      <c r="D25" s="266"/>
      <c r="E25" s="267"/>
      <c r="F25" s="267"/>
      <c r="G25" s="267"/>
      <c r="H25" s="268"/>
      <c r="I25" s="573"/>
      <c r="J25" s="268"/>
      <c r="K25" s="430"/>
      <c r="L25" s="266"/>
      <c r="M25" s="267"/>
      <c r="N25" s="267"/>
      <c r="O25" s="267"/>
      <c r="P25" s="268"/>
      <c r="Q25" s="324"/>
      <c r="R25" s="596"/>
      <c r="S25" s="312"/>
      <c r="T25" s="266"/>
      <c r="U25" s="267"/>
      <c r="V25" s="267"/>
      <c r="W25" s="267"/>
      <c r="X25" s="268"/>
      <c r="Y25" s="324"/>
      <c r="Z25" s="596"/>
      <c r="AA25" s="430"/>
      <c r="AB25" s="266"/>
      <c r="AC25" s="267"/>
      <c r="AD25" s="267"/>
      <c r="AE25" s="267"/>
      <c r="AF25" s="268"/>
      <c r="AG25" s="324"/>
      <c r="AH25" s="596"/>
      <c r="AI25" s="312"/>
      <c r="AJ25" s="266"/>
      <c r="AK25" s="267"/>
      <c r="AL25" s="267"/>
      <c r="AM25" s="267"/>
      <c r="AN25" s="268"/>
      <c r="AO25" s="324"/>
      <c r="AP25" s="596"/>
      <c r="AQ25" s="73"/>
    </row>
    <row r="26" spans="1:53" s="6" customFormat="1" ht="25.5" customHeight="1" x14ac:dyDescent="0.35">
      <c r="A26" s="35"/>
      <c r="B26" s="6" t="s">
        <v>1025</v>
      </c>
      <c r="C26" s="5" t="s">
        <v>556</v>
      </c>
      <c r="D26" s="287">
        <f>D21+D23</f>
        <v>649</v>
      </c>
      <c r="E26" s="288">
        <f>E21+E23</f>
        <v>556601</v>
      </c>
      <c r="F26" s="288">
        <f t="shared" ref="F26:J26" si="0">F21+F23</f>
        <v>967863</v>
      </c>
      <c r="G26" s="288">
        <f t="shared" si="0"/>
        <v>299615</v>
      </c>
      <c r="H26" s="289">
        <f t="shared" si="0"/>
        <v>249503</v>
      </c>
      <c r="I26" s="572">
        <f t="shared" si="0"/>
        <v>2074231</v>
      </c>
      <c r="J26" s="289">
        <f t="shared" si="0"/>
        <v>91785</v>
      </c>
      <c r="K26" s="619">
        <f>K21+K23</f>
        <v>2166016</v>
      </c>
      <c r="L26" s="287">
        <f>L21+L23</f>
        <v>1018</v>
      </c>
      <c r="M26" s="801">
        <f>M21+M23</f>
        <v>692580</v>
      </c>
      <c r="N26" s="801">
        <f t="shared" ref="N26:R26" si="1">N21+N23</f>
        <v>996100</v>
      </c>
      <c r="O26" s="801">
        <f t="shared" si="1"/>
        <v>290108</v>
      </c>
      <c r="P26" s="802">
        <f t="shared" si="1"/>
        <v>320030</v>
      </c>
      <c r="Q26" s="597">
        <f>Q21+Q23</f>
        <v>2299836</v>
      </c>
      <c r="R26" s="598">
        <f t="shared" si="1"/>
        <v>91600.68</v>
      </c>
      <c r="S26" s="459">
        <f>S21+S23</f>
        <v>2391436.6799999997</v>
      </c>
      <c r="T26" s="828">
        <f>T21+T23</f>
        <v>711</v>
      </c>
      <c r="U26" s="801">
        <f>U21+U23</f>
        <v>722293</v>
      </c>
      <c r="V26" s="801">
        <f t="shared" ref="V26:X26" si="2">V21+V23</f>
        <v>1034516</v>
      </c>
      <c r="W26" s="801">
        <f t="shared" si="2"/>
        <v>272664</v>
      </c>
      <c r="X26" s="802">
        <f t="shared" si="2"/>
        <v>315028</v>
      </c>
      <c r="Y26" s="597">
        <f>Y21+Y23</f>
        <v>2345212</v>
      </c>
      <c r="Z26" s="598">
        <f t="shared" ref="Z26" si="3">Z21+Z23</f>
        <v>89794</v>
      </c>
      <c r="AA26" s="614">
        <f>AA21+AA23</f>
        <v>2435006</v>
      </c>
      <c r="AB26" s="839">
        <f>AB21+AB23</f>
        <v>931</v>
      </c>
      <c r="AC26" s="840">
        <f t="shared" ref="AC26:AE26" si="4">AC21+AC23</f>
        <v>796480</v>
      </c>
      <c r="AD26" s="840">
        <f t="shared" si="4"/>
        <v>988190</v>
      </c>
      <c r="AE26" s="840">
        <f t="shared" si="4"/>
        <v>266568</v>
      </c>
      <c r="AF26" s="841">
        <f>AF21+AF23</f>
        <v>333485</v>
      </c>
      <c r="AG26" s="722">
        <f t="shared" ref="AG26" si="5">AG21+AG23</f>
        <v>2385654</v>
      </c>
      <c r="AH26" s="723">
        <f>AH21+AH23</f>
        <v>96705.69</v>
      </c>
      <c r="AI26" s="720">
        <f>AI21+AI23</f>
        <v>2482359.69</v>
      </c>
      <c r="AJ26" s="839">
        <f>AJ21+AJ23</f>
        <v>1190</v>
      </c>
      <c r="AK26" s="840">
        <f t="shared" ref="AK26:AM26" si="6">AK21+AK23</f>
        <v>786297</v>
      </c>
      <c r="AL26" s="840">
        <f t="shared" si="6"/>
        <v>1016999</v>
      </c>
      <c r="AM26" s="840">
        <f t="shared" si="6"/>
        <v>291843</v>
      </c>
      <c r="AN26" s="841">
        <f>AN21+AN23</f>
        <v>321584</v>
      </c>
      <c r="AO26" s="722">
        <f t="shared" ref="AO26" si="7">AO21+AO23</f>
        <v>2417913</v>
      </c>
      <c r="AP26" s="723">
        <f>AP21+AP23</f>
        <v>99324.98</v>
      </c>
      <c r="AQ26" s="721">
        <f>AQ21+AQ23</f>
        <v>2517237.98</v>
      </c>
    </row>
    <row r="27" spans="1:53" s="6" customFormat="1" ht="25.5" customHeight="1" x14ac:dyDescent="0.35">
      <c r="A27" s="35"/>
      <c r="B27" s="6" t="s">
        <v>1026</v>
      </c>
      <c r="C27" s="5" t="s">
        <v>556</v>
      </c>
      <c r="D27" s="287">
        <f>D21+D24</f>
        <v>649</v>
      </c>
      <c r="E27" s="288">
        <f t="shared" ref="E27:J27" si="8">E21+E24</f>
        <v>343687</v>
      </c>
      <c r="F27" s="288">
        <f t="shared" si="8"/>
        <v>530709</v>
      </c>
      <c r="G27" s="288">
        <f t="shared" si="8"/>
        <v>205332</v>
      </c>
      <c r="H27" s="289">
        <f t="shared" si="8"/>
        <v>128440</v>
      </c>
      <c r="I27" s="572">
        <f t="shared" si="8"/>
        <v>1208817</v>
      </c>
      <c r="J27" s="289">
        <f t="shared" si="8"/>
        <v>91785</v>
      </c>
      <c r="K27" s="619">
        <f>K21+K24</f>
        <v>1300602</v>
      </c>
      <c r="L27" s="828">
        <f>L21+L24</f>
        <v>1018</v>
      </c>
      <c r="M27" s="801">
        <f t="shared" ref="M27:R27" si="9">M21+M24</f>
        <v>513047</v>
      </c>
      <c r="N27" s="801">
        <f t="shared" si="9"/>
        <v>996100</v>
      </c>
      <c r="O27" s="801">
        <f t="shared" si="9"/>
        <v>290108</v>
      </c>
      <c r="P27" s="802">
        <f t="shared" si="9"/>
        <v>156500</v>
      </c>
      <c r="Q27" s="597">
        <f t="shared" si="9"/>
        <v>1956773</v>
      </c>
      <c r="R27" s="598">
        <f t="shared" si="9"/>
        <v>91600.68</v>
      </c>
      <c r="S27" s="459">
        <f>S21+S24</f>
        <v>2048373.68</v>
      </c>
      <c r="T27" s="828">
        <f>T21+T24</f>
        <v>711</v>
      </c>
      <c r="U27" s="801">
        <f t="shared" ref="U27:Z27" si="10">U21+U24</f>
        <v>592177</v>
      </c>
      <c r="V27" s="801">
        <f t="shared" si="10"/>
        <v>1034516</v>
      </c>
      <c r="W27" s="801">
        <f t="shared" si="10"/>
        <v>272664</v>
      </c>
      <c r="X27" s="802">
        <f t="shared" si="10"/>
        <v>238903</v>
      </c>
      <c r="Y27" s="597">
        <f t="shared" si="10"/>
        <v>2138971</v>
      </c>
      <c r="Z27" s="598">
        <f t="shared" si="10"/>
        <v>89794</v>
      </c>
      <c r="AA27" s="614">
        <f>AA21+AA24</f>
        <v>2228765</v>
      </c>
      <c r="AB27" s="836"/>
      <c r="AC27" s="837"/>
      <c r="AD27" s="837"/>
      <c r="AE27" s="837"/>
      <c r="AF27" s="838"/>
      <c r="AG27" s="609"/>
      <c r="AH27" s="610"/>
      <c r="AI27" s="624"/>
      <c r="AJ27" s="836"/>
      <c r="AK27" s="837"/>
      <c r="AL27" s="837"/>
      <c r="AM27" s="837"/>
      <c r="AN27" s="838"/>
      <c r="AO27" s="609"/>
      <c r="AP27" s="610"/>
      <c r="AQ27" s="592"/>
    </row>
    <row r="28" spans="1:53" s="6" customFormat="1" ht="21.75" customHeight="1" x14ac:dyDescent="0.35">
      <c r="A28" s="1073" t="s">
        <v>560</v>
      </c>
      <c r="B28" s="1074"/>
      <c r="C28" s="1074"/>
      <c r="D28" s="266"/>
      <c r="E28" s="267"/>
      <c r="F28" s="267"/>
      <c r="G28" s="267"/>
      <c r="H28" s="268"/>
      <c r="I28" s="573"/>
      <c r="J28" s="268"/>
      <c r="K28" s="430"/>
      <c r="L28" s="266"/>
      <c r="M28" s="267"/>
      <c r="N28" s="267"/>
      <c r="O28" s="267"/>
      <c r="P28" s="268"/>
      <c r="Q28" s="324"/>
      <c r="R28" s="596"/>
      <c r="S28" s="312"/>
      <c r="T28" s="266"/>
      <c r="U28" s="267"/>
      <c r="V28" s="267"/>
      <c r="W28" s="267"/>
      <c r="X28" s="268"/>
      <c r="Y28" s="324"/>
      <c r="Z28" s="596"/>
      <c r="AA28" s="430"/>
      <c r="AB28" s="266"/>
      <c r="AC28" s="267"/>
      <c r="AD28" s="267"/>
      <c r="AE28" s="267"/>
      <c r="AF28" s="268"/>
      <c r="AG28" s="324"/>
      <c r="AH28" s="596"/>
      <c r="AI28" s="312"/>
      <c r="AJ28" s="266"/>
      <c r="AK28" s="267"/>
      <c r="AL28" s="267"/>
      <c r="AM28" s="267"/>
      <c r="AN28" s="268"/>
      <c r="AO28" s="324"/>
      <c r="AP28" s="596"/>
      <c r="AQ28" s="73"/>
    </row>
    <row r="29" spans="1:53" s="6" customFormat="1" ht="39.65" customHeight="1" x14ac:dyDescent="0.35">
      <c r="A29" s="35" t="s">
        <v>187</v>
      </c>
      <c r="B29" s="6" t="s">
        <v>561</v>
      </c>
      <c r="C29" s="6" t="s">
        <v>1027</v>
      </c>
      <c r="D29" s="800"/>
      <c r="E29" s="285">
        <v>2.02</v>
      </c>
      <c r="F29" s="285">
        <v>3.91</v>
      </c>
      <c r="G29" s="285">
        <v>3.78</v>
      </c>
      <c r="H29" s="286">
        <v>2.81</v>
      </c>
      <c r="I29" s="818">
        <v>3.2098901268956981</v>
      </c>
      <c r="J29" s="819">
        <v>12.912551700852536</v>
      </c>
      <c r="K29" s="620"/>
      <c r="L29" s="800"/>
      <c r="M29" s="829">
        <v>2.13</v>
      </c>
      <c r="N29" s="829">
        <v>3.63</v>
      </c>
      <c r="O29" s="829">
        <v>3.69</v>
      </c>
      <c r="P29" s="830">
        <v>3.64</v>
      </c>
      <c r="Q29" s="599">
        <v>3</v>
      </c>
      <c r="R29" s="600">
        <v>13.67</v>
      </c>
      <c r="S29" s="625"/>
      <c r="T29" s="749"/>
      <c r="U29" s="829">
        <v>2.0099999999999998</v>
      </c>
      <c r="V29" s="829">
        <v>4.1900000000000004</v>
      </c>
      <c r="W29" s="829">
        <v>3.44</v>
      </c>
      <c r="X29" s="830">
        <v>3.27</v>
      </c>
      <c r="Y29" s="599">
        <v>3</v>
      </c>
      <c r="Z29" s="600">
        <v>13.93</v>
      </c>
      <c r="AA29" s="615"/>
      <c r="AB29" s="749"/>
      <c r="AC29" s="829">
        <v>2.19</v>
      </c>
      <c r="AD29" s="829">
        <v>3.57</v>
      </c>
      <c r="AE29" s="829">
        <v>3.71</v>
      </c>
      <c r="AF29" s="830">
        <v>2.87</v>
      </c>
      <c r="AG29" s="599">
        <v>3.1</v>
      </c>
      <c r="AH29" s="600">
        <v>15.200903129269689</v>
      </c>
      <c r="AI29" s="625"/>
      <c r="AJ29" s="749"/>
      <c r="AK29" s="829">
        <v>2.2000000000000002</v>
      </c>
      <c r="AL29" s="829">
        <v>4.0999999999999996</v>
      </c>
      <c r="AM29" s="829">
        <v>4.04</v>
      </c>
      <c r="AN29" s="830">
        <v>3.4</v>
      </c>
      <c r="AO29" s="599">
        <v>3.33</v>
      </c>
      <c r="AP29" s="600">
        <v>16.592211335056248</v>
      </c>
      <c r="AQ29" s="74"/>
    </row>
    <row r="30" spans="1:53" s="6" customFormat="1" ht="30.65" customHeight="1" x14ac:dyDescent="0.35">
      <c r="A30" s="35" t="s">
        <v>187</v>
      </c>
      <c r="B30" s="6" t="s">
        <v>562</v>
      </c>
      <c r="C30" s="6" t="s">
        <v>1027</v>
      </c>
      <c r="D30" s="800"/>
      <c r="E30" s="285">
        <v>1.25</v>
      </c>
      <c r="F30" s="285">
        <v>2.14</v>
      </c>
      <c r="G30" s="285">
        <v>2.59</v>
      </c>
      <c r="H30" s="286">
        <v>1.44</v>
      </c>
      <c r="I30" s="818">
        <v>1.75</v>
      </c>
      <c r="J30" s="819">
        <v>12.912551700852536</v>
      </c>
      <c r="K30" s="620"/>
      <c r="L30" s="800"/>
      <c r="M30" s="831">
        <v>1.58</v>
      </c>
      <c r="N30" s="831">
        <v>3.63</v>
      </c>
      <c r="O30" s="831">
        <v>3.69</v>
      </c>
      <c r="P30" s="832">
        <v>1.78</v>
      </c>
      <c r="Q30" s="601">
        <v>2.56</v>
      </c>
      <c r="R30" s="602">
        <v>13.67</v>
      </c>
      <c r="S30" s="625"/>
      <c r="T30" s="749"/>
      <c r="U30" s="831">
        <v>1.65</v>
      </c>
      <c r="V30" s="831">
        <v>4.1900000000000004</v>
      </c>
      <c r="W30" s="831">
        <v>3.44</v>
      </c>
      <c r="X30" s="832" t="s">
        <v>563</v>
      </c>
      <c r="Y30" s="601">
        <v>2.79</v>
      </c>
      <c r="Z30" s="602">
        <v>13.93</v>
      </c>
      <c r="AA30" s="615"/>
      <c r="AB30" s="749"/>
      <c r="AC30" s="842"/>
      <c r="AD30" s="842"/>
      <c r="AE30" s="842"/>
      <c r="AF30" s="843"/>
      <c r="AG30" s="611"/>
      <c r="AH30" s="612"/>
      <c r="AI30" s="625"/>
      <c r="AJ30" s="749"/>
      <c r="AK30" s="842"/>
      <c r="AL30" s="842"/>
      <c r="AM30" s="842"/>
      <c r="AN30" s="843"/>
      <c r="AO30" s="611"/>
      <c r="AP30" s="612"/>
      <c r="AQ30" s="74"/>
    </row>
    <row r="31" spans="1:53" s="43" customFormat="1" ht="21.75" customHeight="1" x14ac:dyDescent="0.35">
      <c r="A31" s="1073" t="s">
        <v>564</v>
      </c>
      <c r="B31" s="1074"/>
      <c r="C31" s="1074"/>
      <c r="D31" s="803"/>
      <c r="E31" s="804"/>
      <c r="F31" s="804"/>
      <c r="G31" s="804"/>
      <c r="H31" s="805"/>
      <c r="I31" s="820"/>
      <c r="J31" s="805"/>
      <c r="K31" s="616"/>
      <c r="L31" s="803"/>
      <c r="M31" s="804"/>
      <c r="N31" s="804"/>
      <c r="O31" s="804"/>
      <c r="P31" s="805"/>
      <c r="Q31" s="603"/>
      <c r="R31" s="596"/>
      <c r="S31" s="585"/>
      <c r="T31" s="803"/>
      <c r="U31" s="804"/>
      <c r="V31" s="804"/>
      <c r="W31" s="804"/>
      <c r="X31" s="805"/>
      <c r="Y31" s="603"/>
      <c r="Z31" s="596"/>
      <c r="AA31" s="616"/>
      <c r="AB31" s="803"/>
      <c r="AC31" s="804"/>
      <c r="AD31" s="804"/>
      <c r="AE31" s="804"/>
      <c r="AF31" s="805"/>
      <c r="AG31" s="603"/>
      <c r="AH31" s="596"/>
      <c r="AI31" s="585"/>
      <c r="AJ31" s="803"/>
      <c r="AK31" s="804"/>
      <c r="AL31" s="804"/>
      <c r="AM31" s="804"/>
      <c r="AN31" s="805"/>
      <c r="AO31" s="603"/>
      <c r="AP31" s="596"/>
      <c r="AQ31" s="590"/>
    </row>
    <row r="32" spans="1:53" s="58" customFormat="1" ht="21" customHeight="1" x14ac:dyDescent="0.35">
      <c r="A32" s="1113" t="s">
        <v>150</v>
      </c>
      <c r="B32" s="1145" t="s">
        <v>931</v>
      </c>
      <c r="C32" s="75" t="s">
        <v>565</v>
      </c>
      <c r="D32" s="800"/>
      <c r="E32" s="806">
        <v>4026067</v>
      </c>
      <c r="F32" s="806">
        <v>5254952</v>
      </c>
      <c r="G32" s="288">
        <v>1129136</v>
      </c>
      <c r="H32" s="289">
        <v>1452367</v>
      </c>
      <c r="I32" s="572">
        <v>11862522</v>
      </c>
      <c r="J32" s="289">
        <v>8245.1844000000001</v>
      </c>
      <c r="K32" s="619">
        <v>11870767.1844</v>
      </c>
      <c r="L32" s="800"/>
      <c r="M32" s="270">
        <v>4746888.3924000002</v>
      </c>
      <c r="N32" s="270">
        <v>5128790.6087999996</v>
      </c>
      <c r="O32" s="270">
        <v>1146868.7327999999</v>
      </c>
      <c r="P32" s="271">
        <v>1512144.2916000001</v>
      </c>
      <c r="Q32" s="325">
        <v>12534692.025599999</v>
      </c>
      <c r="R32" s="299">
        <v>7580.0519999999988</v>
      </c>
      <c r="S32" s="313">
        <v>12542272.077599999</v>
      </c>
      <c r="T32" s="749"/>
      <c r="U32" s="270">
        <v>4830789.9600000009</v>
      </c>
      <c r="V32" s="270">
        <v>5089395.2544000009</v>
      </c>
      <c r="W32" s="270">
        <v>1127575.5444</v>
      </c>
      <c r="X32" s="271">
        <v>1532781.3023999999</v>
      </c>
      <c r="Y32" s="325">
        <v>12580542.0612</v>
      </c>
      <c r="Z32" s="299">
        <v>8054.5932000000012</v>
      </c>
      <c r="AA32" s="9">
        <v>12588596.6544</v>
      </c>
      <c r="AB32" s="749"/>
      <c r="AC32" s="270">
        <v>4836387.6000000006</v>
      </c>
      <c r="AD32" s="270">
        <v>4786689.6000000006</v>
      </c>
      <c r="AE32" s="270">
        <v>1014822</v>
      </c>
      <c r="AF32" s="271">
        <v>1711789.2</v>
      </c>
      <c r="AG32" s="325">
        <v>12349688.4</v>
      </c>
      <c r="AH32" s="299">
        <v>9920.3688000000002</v>
      </c>
      <c r="AI32" s="313">
        <v>12359608.7688</v>
      </c>
      <c r="AJ32" s="749"/>
      <c r="AK32" s="270">
        <v>4487676.5390298842</v>
      </c>
      <c r="AL32" s="270">
        <v>4841564.2884</v>
      </c>
      <c r="AM32" s="270">
        <v>1060596</v>
      </c>
      <c r="AN32" s="271">
        <v>1548586.8</v>
      </c>
      <c r="AO32" s="325">
        <v>11938423.627429884</v>
      </c>
      <c r="AP32" s="299">
        <v>10523.840399999999</v>
      </c>
      <c r="AQ32" s="13">
        <v>11948947.467829883</v>
      </c>
      <c r="AR32" s="44"/>
      <c r="AS32" s="44"/>
      <c r="AT32" s="44"/>
      <c r="AU32" s="44"/>
      <c r="AV32" s="44"/>
      <c r="AW32" s="44"/>
      <c r="AX32" s="44"/>
      <c r="AY32" s="44"/>
      <c r="AZ32" s="44"/>
      <c r="BA32" s="44"/>
    </row>
    <row r="33" spans="1:43" s="43" customFormat="1" x14ac:dyDescent="0.35">
      <c r="A33" s="1113"/>
      <c r="B33" s="1114"/>
      <c r="C33" s="76" t="s">
        <v>566</v>
      </c>
      <c r="D33" s="800"/>
      <c r="E33" s="806">
        <v>1118351.9820000001</v>
      </c>
      <c r="F33" s="806">
        <v>1459708.8689999999</v>
      </c>
      <c r="G33" s="288">
        <v>313648.99800000002</v>
      </c>
      <c r="H33" s="289">
        <v>403435.23100000003</v>
      </c>
      <c r="I33" s="572">
        <v>3295145.08</v>
      </c>
      <c r="J33" s="289">
        <v>2290.3290000000002</v>
      </c>
      <c r="K33" s="619">
        <v>3297435.409</v>
      </c>
      <c r="L33" s="800"/>
      <c r="M33" s="270">
        <v>1318580.1089999999</v>
      </c>
      <c r="N33" s="270">
        <v>1424664.058</v>
      </c>
      <c r="O33" s="270">
        <v>318574.64799999999</v>
      </c>
      <c r="P33" s="271">
        <v>420040.08100000001</v>
      </c>
      <c r="Q33" s="325">
        <v>3481858.8959999997</v>
      </c>
      <c r="R33" s="299">
        <v>2105.5699999999997</v>
      </c>
      <c r="S33" s="313">
        <v>3483964.4659999995</v>
      </c>
      <c r="T33" s="749"/>
      <c r="U33" s="270">
        <v>1341886.1000000001</v>
      </c>
      <c r="V33" s="270">
        <v>1413720.9040000001</v>
      </c>
      <c r="W33" s="270">
        <v>313215.429</v>
      </c>
      <c r="X33" s="271">
        <v>425772.58399999997</v>
      </c>
      <c r="Y33" s="325">
        <v>3494595.017</v>
      </c>
      <c r="Z33" s="299">
        <v>2237.3870000000002</v>
      </c>
      <c r="AA33" s="9">
        <v>3496832.4040000001</v>
      </c>
      <c r="AB33" s="749"/>
      <c r="AC33" s="270">
        <v>1343441</v>
      </c>
      <c r="AD33" s="270">
        <v>1329636</v>
      </c>
      <c r="AE33" s="270">
        <v>281895</v>
      </c>
      <c r="AF33" s="271">
        <v>475497</v>
      </c>
      <c r="AG33" s="325">
        <v>3430469</v>
      </c>
      <c r="AH33" s="299">
        <v>2755.6579999999999</v>
      </c>
      <c r="AI33" s="313">
        <v>3433224.6579999998</v>
      </c>
      <c r="AJ33" s="749"/>
      <c r="AK33" s="270">
        <v>1246576.8163971901</v>
      </c>
      <c r="AL33" s="270">
        <v>1344878.969</v>
      </c>
      <c r="AM33" s="270">
        <v>294610</v>
      </c>
      <c r="AN33" s="271">
        <v>430163</v>
      </c>
      <c r="AO33" s="325">
        <v>3316228.7853971901</v>
      </c>
      <c r="AP33" s="299">
        <v>2923.2889999999998</v>
      </c>
      <c r="AQ33" s="13">
        <v>3319152.07439719</v>
      </c>
    </row>
    <row r="34" spans="1:43" s="43" customFormat="1" x14ac:dyDescent="0.35">
      <c r="A34" s="130" t="s">
        <v>150</v>
      </c>
      <c r="B34" s="76" t="s">
        <v>567</v>
      </c>
      <c r="C34" s="76" t="s">
        <v>566</v>
      </c>
      <c r="D34" s="800"/>
      <c r="E34" s="806">
        <v>309844.45699999999</v>
      </c>
      <c r="F34" s="288">
        <v>5435.9049999999997</v>
      </c>
      <c r="G34" s="288">
        <v>0</v>
      </c>
      <c r="H34" s="289">
        <v>0</v>
      </c>
      <c r="I34" s="572">
        <v>315280.36200000002</v>
      </c>
      <c r="J34" s="289">
        <v>2290.3290000000002</v>
      </c>
      <c r="K34" s="619">
        <v>317570.69100000005</v>
      </c>
      <c r="L34" s="800"/>
      <c r="M34" s="270">
        <v>660531.37099999993</v>
      </c>
      <c r="N34" s="270">
        <v>1424664.058</v>
      </c>
      <c r="O34" s="270">
        <v>318574.64799999999</v>
      </c>
      <c r="P34" s="271">
        <v>0</v>
      </c>
      <c r="Q34" s="325">
        <v>2403770.0769999996</v>
      </c>
      <c r="R34" s="299">
        <v>2105.5699999999997</v>
      </c>
      <c r="S34" s="313">
        <v>2405875.6469999994</v>
      </c>
      <c r="T34" s="749"/>
      <c r="U34" s="270">
        <v>867195.87600000016</v>
      </c>
      <c r="V34" s="270">
        <v>1413720.9040000001</v>
      </c>
      <c r="W34" s="270">
        <v>313215.429</v>
      </c>
      <c r="X34" s="271">
        <v>221303.59799999997</v>
      </c>
      <c r="Y34" s="325">
        <v>2815435.807</v>
      </c>
      <c r="Z34" s="299">
        <v>2237.3870000000002</v>
      </c>
      <c r="AA34" s="9">
        <v>2817673.1940000001</v>
      </c>
      <c r="AB34" s="749"/>
      <c r="AC34" s="270">
        <v>593185.829497959</v>
      </c>
      <c r="AD34" s="270">
        <v>1329636</v>
      </c>
      <c r="AE34" s="270">
        <v>281895</v>
      </c>
      <c r="AF34" s="271">
        <v>474325.23200000002</v>
      </c>
      <c r="AG34" s="325">
        <v>2679042.0614979588</v>
      </c>
      <c r="AH34" s="299">
        <v>2755.6579999999999</v>
      </c>
      <c r="AI34" s="313">
        <v>2681797.7194979587</v>
      </c>
      <c r="AJ34" s="749"/>
      <c r="AK34" s="270">
        <v>508032.78766802605</v>
      </c>
      <c r="AL34" s="270">
        <v>1344878.969</v>
      </c>
      <c r="AM34" s="270">
        <v>294610</v>
      </c>
      <c r="AN34" s="271">
        <v>429240.68400000001</v>
      </c>
      <c r="AO34" s="325">
        <v>2576762.440668026</v>
      </c>
      <c r="AP34" s="299">
        <v>2923.2889999999998</v>
      </c>
      <c r="AQ34" s="13">
        <v>2579685.7296680259</v>
      </c>
    </row>
    <row r="35" spans="1:43" s="43" customFormat="1" x14ac:dyDescent="0.35">
      <c r="A35" s="130" t="s">
        <v>150</v>
      </c>
      <c r="B35" s="1114" t="s">
        <v>568</v>
      </c>
      <c r="C35" s="76" t="s">
        <v>566</v>
      </c>
      <c r="D35" s="800"/>
      <c r="E35" s="288">
        <v>808507.52500000002</v>
      </c>
      <c r="F35" s="288">
        <v>1454272.9639999999</v>
      </c>
      <c r="G35" s="288">
        <v>313648.99800000002</v>
      </c>
      <c r="H35" s="289">
        <v>403435.23100000003</v>
      </c>
      <c r="I35" s="572">
        <v>2979864.7180000003</v>
      </c>
      <c r="J35" s="289">
        <v>0</v>
      </c>
      <c r="K35" s="619">
        <v>2979864.7180000003</v>
      </c>
      <c r="L35" s="800"/>
      <c r="M35" s="270">
        <v>658048.73800000001</v>
      </c>
      <c r="N35" s="288">
        <v>0</v>
      </c>
      <c r="O35" s="288">
        <v>0</v>
      </c>
      <c r="P35" s="271">
        <v>420040.08100000001</v>
      </c>
      <c r="Q35" s="325">
        <v>1078088.8190000001</v>
      </c>
      <c r="R35" s="299">
        <v>0</v>
      </c>
      <c r="S35" s="313">
        <v>1078088.8190000001</v>
      </c>
      <c r="T35" s="749"/>
      <c r="U35" s="270">
        <v>474690.22399999999</v>
      </c>
      <c r="V35" s="270">
        <v>0</v>
      </c>
      <c r="W35" s="270">
        <v>0</v>
      </c>
      <c r="X35" s="271">
        <v>204468.986</v>
      </c>
      <c r="Y35" s="325">
        <v>679159.21</v>
      </c>
      <c r="Z35" s="299">
        <v>0</v>
      </c>
      <c r="AA35" s="9">
        <v>679159.21</v>
      </c>
      <c r="AB35" s="749"/>
      <c r="AC35" s="270">
        <v>750255.170502041</v>
      </c>
      <c r="AD35" s="270">
        <v>0</v>
      </c>
      <c r="AE35" s="270">
        <v>0</v>
      </c>
      <c r="AF35" s="271">
        <v>1171.768</v>
      </c>
      <c r="AG35" s="325">
        <v>751426.93850204104</v>
      </c>
      <c r="AH35" s="299">
        <v>0</v>
      </c>
      <c r="AI35" s="313">
        <v>751426.93850204104</v>
      </c>
      <c r="AJ35" s="749"/>
      <c r="AK35" s="270">
        <v>738544.02872916404</v>
      </c>
      <c r="AL35" s="270">
        <v>0</v>
      </c>
      <c r="AM35" s="270">
        <v>0</v>
      </c>
      <c r="AN35" s="271">
        <v>922.31600000000003</v>
      </c>
      <c r="AO35" s="325">
        <v>739466.34472916403</v>
      </c>
      <c r="AP35" s="299">
        <v>0</v>
      </c>
      <c r="AQ35" s="13">
        <v>739466.34472916403</v>
      </c>
    </row>
    <row r="36" spans="1:43" s="44" customFormat="1" x14ac:dyDescent="0.35">
      <c r="A36" s="130"/>
      <c r="B36" s="1114"/>
      <c r="C36" s="547" t="s">
        <v>569</v>
      </c>
      <c r="D36" s="800"/>
      <c r="E36" s="745">
        <v>0.7229454930227861</v>
      </c>
      <c r="F36" s="807">
        <v>0.99627603482074889</v>
      </c>
      <c r="G36" s="745">
        <v>1</v>
      </c>
      <c r="H36" s="608">
        <v>1</v>
      </c>
      <c r="I36" s="649">
        <v>0.90431973271416632</v>
      </c>
      <c r="J36" s="608">
        <v>0</v>
      </c>
      <c r="K36" s="621">
        <v>0.90369161132520626</v>
      </c>
      <c r="L36" s="800"/>
      <c r="M36" s="432">
        <v>0.49905859606744607</v>
      </c>
      <c r="N36" s="432">
        <v>0</v>
      </c>
      <c r="O36" s="432">
        <v>0</v>
      </c>
      <c r="P36" s="433">
        <v>1</v>
      </c>
      <c r="Q36" s="443">
        <v>0.30963024384432153</v>
      </c>
      <c r="R36" s="433">
        <v>0</v>
      </c>
      <c r="S36" s="442">
        <v>0.30944311560036453</v>
      </c>
      <c r="T36" s="749"/>
      <c r="U36" s="432">
        <v>0.35374852157720388</v>
      </c>
      <c r="V36" s="432">
        <v>0</v>
      </c>
      <c r="W36" s="432">
        <v>0</v>
      </c>
      <c r="X36" s="433">
        <v>0.48023051197678812</v>
      </c>
      <c r="Y36" s="443">
        <v>0.19434561278091583</v>
      </c>
      <c r="Z36" s="433">
        <v>0</v>
      </c>
      <c r="AA36" s="451">
        <v>0.1942212641426895</v>
      </c>
      <c r="AB36" s="749"/>
      <c r="AC36" s="432">
        <v>0.55845784854120206</v>
      </c>
      <c r="AD36" s="432">
        <v>0</v>
      </c>
      <c r="AE36" s="432">
        <v>0</v>
      </c>
      <c r="AF36" s="433">
        <v>2.4643015623652727E-3</v>
      </c>
      <c r="AG36" s="443">
        <v>0.21904495813897198</v>
      </c>
      <c r="AH36" s="433">
        <v>0</v>
      </c>
      <c r="AI36" s="442">
        <v>0.21886914296478907</v>
      </c>
      <c r="AJ36" s="749"/>
      <c r="AK36" s="432">
        <v>0.59245769616001398</v>
      </c>
      <c r="AL36" s="432">
        <v>0</v>
      </c>
      <c r="AM36" s="432">
        <v>0</v>
      </c>
      <c r="AN36" s="433">
        <v>2.1441081636495935E-3</v>
      </c>
      <c r="AO36" s="443">
        <v>0.22298411616995747</v>
      </c>
      <c r="AP36" s="433">
        <v>0</v>
      </c>
      <c r="AQ36" s="36">
        <v>0.22278772655014994</v>
      </c>
    </row>
    <row r="37" spans="1:43" s="44" customFormat="1" x14ac:dyDescent="0.35">
      <c r="A37" s="35" t="s">
        <v>150</v>
      </c>
      <c r="B37" s="6" t="s">
        <v>570</v>
      </c>
      <c r="C37" s="6" t="s">
        <v>565</v>
      </c>
      <c r="D37" s="800"/>
      <c r="E37" s="288">
        <v>3841041</v>
      </c>
      <c r="F37" s="288">
        <v>8869283</v>
      </c>
      <c r="G37" s="288">
        <v>1411865</v>
      </c>
      <c r="H37" s="289">
        <v>1606680</v>
      </c>
      <c r="I37" s="572">
        <v>15728869</v>
      </c>
      <c r="J37" s="289">
        <v>1100436.1962605999</v>
      </c>
      <c r="K37" s="619">
        <v>16829305.196260601</v>
      </c>
      <c r="L37" s="800"/>
      <c r="M37" s="270">
        <v>3450666.5572099998</v>
      </c>
      <c r="N37" s="270">
        <v>7769829.7776799994</v>
      </c>
      <c r="O37" s="270">
        <v>1093096.2244899999</v>
      </c>
      <c r="P37" s="271">
        <v>1921256.5494099997</v>
      </c>
      <c r="Q37" s="325">
        <v>14234849.108789999</v>
      </c>
      <c r="R37" s="299">
        <v>1206216.8969060003</v>
      </c>
      <c r="S37" s="313">
        <v>15441066.005695999</v>
      </c>
      <c r="T37" s="749"/>
      <c r="U37" s="270">
        <v>3347896.8809999996</v>
      </c>
      <c r="V37" s="270">
        <v>6136020.9165499993</v>
      </c>
      <c r="W37" s="270">
        <v>1040549.8374899999</v>
      </c>
      <c r="X37" s="271">
        <v>1975476.918756</v>
      </c>
      <c r="Y37" s="325">
        <v>12499944.553795999</v>
      </c>
      <c r="Z37" s="299">
        <v>1190658.7274209999</v>
      </c>
      <c r="AA37" s="9">
        <v>13690603.281217</v>
      </c>
      <c r="AB37" s="749"/>
      <c r="AC37" s="270">
        <v>3294625.5281007998</v>
      </c>
      <c r="AD37" s="270">
        <v>5630397.2223919993</v>
      </c>
      <c r="AE37" s="270">
        <v>1158699.41658</v>
      </c>
      <c r="AF37" s="271">
        <v>1855866.7848542</v>
      </c>
      <c r="AG37" s="325">
        <v>11939588.951926999</v>
      </c>
      <c r="AH37" s="299">
        <v>1170780.7880409998</v>
      </c>
      <c r="AI37" s="313">
        <v>13110369.739967998</v>
      </c>
      <c r="AJ37" s="749"/>
      <c r="AK37" s="270">
        <v>3412907.9313440002</v>
      </c>
      <c r="AL37" s="270">
        <v>5522092.6666520005</v>
      </c>
      <c r="AM37" s="270">
        <v>1175583.4903289999</v>
      </c>
      <c r="AN37" s="271">
        <v>1851642.1499723999</v>
      </c>
      <c r="AO37" s="325">
        <v>11962226.238297399</v>
      </c>
      <c r="AP37" s="299">
        <v>1198544.5998470001</v>
      </c>
      <c r="AQ37" s="13">
        <v>13160770.838144399</v>
      </c>
    </row>
    <row r="38" spans="1:43" s="44" customFormat="1" x14ac:dyDescent="0.35">
      <c r="A38" s="35" t="s">
        <v>150</v>
      </c>
      <c r="B38" s="6" t="s">
        <v>571</v>
      </c>
      <c r="C38" s="6" t="s">
        <v>565</v>
      </c>
      <c r="D38" s="808"/>
      <c r="E38" s="288">
        <v>7867108</v>
      </c>
      <c r="F38" s="288">
        <v>14124235</v>
      </c>
      <c r="G38" s="288">
        <v>2541001</v>
      </c>
      <c r="H38" s="289">
        <v>3059047</v>
      </c>
      <c r="I38" s="572">
        <v>27591391</v>
      </c>
      <c r="J38" s="289">
        <v>1108681.3806605998</v>
      </c>
      <c r="K38" s="619">
        <v>28700072.380660601</v>
      </c>
      <c r="L38" s="808"/>
      <c r="M38" s="801">
        <v>8197554.9496100005</v>
      </c>
      <c r="N38" s="801">
        <v>12898620.38648</v>
      </c>
      <c r="O38" s="801">
        <v>2239964.9572899998</v>
      </c>
      <c r="P38" s="802">
        <v>3433400.8410099996</v>
      </c>
      <c r="Q38" s="597">
        <v>26769541.134389997</v>
      </c>
      <c r="R38" s="598">
        <v>1213796.9489060002</v>
      </c>
      <c r="S38" s="459">
        <v>27983338.083295997</v>
      </c>
      <c r="T38" s="749"/>
      <c r="U38" s="801">
        <v>8178686.841</v>
      </c>
      <c r="V38" s="801">
        <v>11225416.170949999</v>
      </c>
      <c r="W38" s="801">
        <v>2168125.3818899998</v>
      </c>
      <c r="X38" s="802">
        <v>3508258.2211560002</v>
      </c>
      <c r="Y38" s="597">
        <v>25080486.614996001</v>
      </c>
      <c r="Z38" s="598">
        <v>1198713.3206209999</v>
      </c>
      <c r="AA38" s="614">
        <v>26279199.935617</v>
      </c>
      <c r="AB38" s="749"/>
      <c r="AC38" s="801">
        <v>8131013.1281008003</v>
      </c>
      <c r="AD38" s="801">
        <v>10417086.822392</v>
      </c>
      <c r="AE38" s="801">
        <v>2173521.41658</v>
      </c>
      <c r="AF38" s="802">
        <v>3567655.9848541999</v>
      </c>
      <c r="AG38" s="597">
        <v>24289277.351926997</v>
      </c>
      <c r="AH38" s="598">
        <v>1180701.1568409998</v>
      </c>
      <c r="AI38" s="459">
        <v>25469978.508768</v>
      </c>
      <c r="AJ38" s="749"/>
      <c r="AK38" s="801">
        <v>7900584.4703738838</v>
      </c>
      <c r="AL38" s="801">
        <v>10363656.955052</v>
      </c>
      <c r="AM38" s="801">
        <v>2236179.4903290002</v>
      </c>
      <c r="AN38" s="802">
        <v>3400228.9499724</v>
      </c>
      <c r="AO38" s="597">
        <v>23900649.865727283</v>
      </c>
      <c r="AP38" s="598">
        <v>1209068.4402470002</v>
      </c>
      <c r="AQ38" s="589">
        <v>25109718.305974282</v>
      </c>
    </row>
    <row r="39" spans="1:43" s="44" customFormat="1" ht="17.5" x14ac:dyDescent="0.35">
      <c r="A39" s="1147" t="s">
        <v>154</v>
      </c>
      <c r="B39" s="1146" t="s">
        <v>572</v>
      </c>
      <c r="C39" s="547" t="s">
        <v>1028</v>
      </c>
      <c r="D39" s="800"/>
      <c r="E39" s="809">
        <v>4.0659999999999998</v>
      </c>
      <c r="F39" s="809">
        <v>5.8979999999999997</v>
      </c>
      <c r="G39" s="809">
        <v>3.9590000000000001</v>
      </c>
      <c r="H39" s="810">
        <v>4.5380000000000003</v>
      </c>
      <c r="I39" s="818">
        <v>4.7707327059504854</v>
      </c>
      <c r="J39" s="821">
        <v>3.2221848621271802E-4</v>
      </c>
      <c r="K39" s="620"/>
      <c r="L39" s="800"/>
      <c r="M39" s="831">
        <v>4.0608555735205796</v>
      </c>
      <c r="N39" s="831">
        <v>5.1960524687980998</v>
      </c>
      <c r="O39" s="831">
        <v>4.0541441588190397</v>
      </c>
      <c r="P39" s="832">
        <v>4.7731827386363639</v>
      </c>
      <c r="Q39" s="601">
        <v>4.5485987390305951</v>
      </c>
      <c r="R39" s="604">
        <v>3.1417039689644877E-4</v>
      </c>
      <c r="S39" s="626"/>
      <c r="T39" s="749"/>
      <c r="U39" s="831">
        <v>3.7316076195773098</v>
      </c>
      <c r="V39" s="831">
        <v>5.7282046353322498</v>
      </c>
      <c r="W39" s="831">
        <v>3.9497532030264799</v>
      </c>
      <c r="X39" s="832">
        <v>4.416728049792531</v>
      </c>
      <c r="Y39" s="601">
        <v>4.4682201981843743</v>
      </c>
      <c r="Z39" s="604">
        <v>3.4720468653010554E-4</v>
      </c>
      <c r="AA39" s="617"/>
      <c r="AB39" s="749"/>
      <c r="AC39" s="831">
        <v>3.6972726772347002</v>
      </c>
      <c r="AD39" s="831">
        <v>4.8070715835140998</v>
      </c>
      <c r="AE39" s="831">
        <v>3.9206536856745502</v>
      </c>
      <c r="AF39" s="832">
        <v>4.0955813953488374</v>
      </c>
      <c r="AG39" s="601">
        <v>4.14327866080487</v>
      </c>
      <c r="AH39" s="604">
        <v>4.2180590846471755E-4</v>
      </c>
      <c r="AI39" s="626"/>
      <c r="AJ39" s="749"/>
      <c r="AK39" s="831">
        <v>3.4840045175997498</v>
      </c>
      <c r="AL39" s="831">
        <v>5.4228990685483902</v>
      </c>
      <c r="AM39" s="831">
        <v>4.08047091412742</v>
      </c>
      <c r="AN39" s="832">
        <v>4.5471775898520086</v>
      </c>
      <c r="AO39" s="601">
        <v>4.2922971594579211</v>
      </c>
      <c r="AP39" s="604">
        <v>4.8199323990107167E-4</v>
      </c>
      <c r="AQ39" s="591"/>
    </row>
    <row r="40" spans="1:43" s="44" customFormat="1" ht="17.5" x14ac:dyDescent="0.35">
      <c r="A40" s="1148"/>
      <c r="B40" s="1146"/>
      <c r="C40" s="547" t="s">
        <v>1029</v>
      </c>
      <c r="D40" s="808"/>
      <c r="E40" s="806">
        <v>14.640243636363637</v>
      </c>
      <c r="F40" s="806">
        <v>21.232129292929294</v>
      </c>
      <c r="G40" s="806">
        <v>14.256767676767677</v>
      </c>
      <c r="H40" s="811">
        <v>16.318730337078652</v>
      </c>
      <c r="I40" s="572">
        <v>17.174637324453453</v>
      </c>
      <c r="J40" s="822">
        <v>1.1599539123828815E-3</v>
      </c>
      <c r="K40" s="620"/>
      <c r="L40" s="808"/>
      <c r="M40" s="801">
        <v>14.619305181398214</v>
      </c>
      <c r="N40" s="801">
        <v>18.707972310049243</v>
      </c>
      <c r="O40" s="801">
        <v>14.591205251908395</v>
      </c>
      <c r="P40" s="802">
        <v>17.183457859090911</v>
      </c>
      <c r="Q40" s="597">
        <v>16.374955460510144</v>
      </c>
      <c r="R40" s="605">
        <v>1.1310134288272156E-3</v>
      </c>
      <c r="S40" s="626"/>
      <c r="T40" s="749"/>
      <c r="U40" s="801">
        <v>13.433787430478311</v>
      </c>
      <c r="V40" s="801">
        <v>20.621536687196112</v>
      </c>
      <c r="W40" s="801">
        <v>14.219111530895335</v>
      </c>
      <c r="X40" s="802">
        <v>15.900220979253112</v>
      </c>
      <c r="Y40" s="597">
        <v>16.08559271346375</v>
      </c>
      <c r="Z40" s="605">
        <v>1.2499368715083801E-3</v>
      </c>
      <c r="AA40" s="617"/>
      <c r="AB40" s="749"/>
      <c r="AC40" s="801">
        <v>13.310181638044916</v>
      </c>
      <c r="AD40" s="801">
        <v>17.305457700650763</v>
      </c>
      <c r="AE40" s="801">
        <v>14.114353268428372</v>
      </c>
      <c r="AF40" s="802">
        <v>14.744093023255813</v>
      </c>
      <c r="AG40" s="597">
        <v>14.915803178897532</v>
      </c>
      <c r="AH40" s="605">
        <v>1.5185012704729834E-3</v>
      </c>
      <c r="AI40" s="626"/>
      <c r="AJ40" s="749"/>
      <c r="AK40" s="801">
        <v>12.542416263359096</v>
      </c>
      <c r="AL40" s="801">
        <v>19.522436646774192</v>
      </c>
      <c r="AM40" s="801">
        <v>14.689695290858726</v>
      </c>
      <c r="AN40" s="802">
        <v>16.369839323467232</v>
      </c>
      <c r="AO40" s="597">
        <v>15.452269774048517</v>
      </c>
      <c r="AP40" s="605">
        <v>1.735175663643858E-3</v>
      </c>
      <c r="AQ40" s="591"/>
    </row>
    <row r="41" spans="1:43" s="44" customFormat="1" ht="17.149999999999999" customHeight="1" x14ac:dyDescent="0.35">
      <c r="A41" s="35" t="s">
        <v>154</v>
      </c>
      <c r="B41" s="6" t="s">
        <v>573</v>
      </c>
      <c r="C41" s="6" t="s">
        <v>1029</v>
      </c>
      <c r="D41" s="800"/>
      <c r="E41" s="288">
        <v>28.607665454545455</v>
      </c>
      <c r="F41" s="288">
        <v>57.067616161616165</v>
      </c>
      <c r="G41" s="288">
        <v>32.08334595959596</v>
      </c>
      <c r="H41" s="289">
        <v>34.371314606741571</v>
      </c>
      <c r="I41" s="572">
        <v>39.946997249167509</v>
      </c>
      <c r="J41" s="819">
        <v>0.15597217026259808</v>
      </c>
      <c r="K41" s="620"/>
      <c r="L41" s="800"/>
      <c r="M41" s="801">
        <v>25.246550506960272</v>
      </c>
      <c r="N41" s="801">
        <v>47.049499859492975</v>
      </c>
      <c r="O41" s="801">
        <v>28.498281899363864</v>
      </c>
      <c r="P41" s="802">
        <v>39.015918647840905</v>
      </c>
      <c r="Q41" s="597">
        <v>34.970946464314736</v>
      </c>
      <c r="R41" s="602">
        <v>0.18110966113190097</v>
      </c>
      <c r="S41" s="626"/>
      <c r="T41" s="749"/>
      <c r="U41" s="801">
        <v>22.743845497775308</v>
      </c>
      <c r="V41" s="801">
        <v>45.483858067058343</v>
      </c>
      <c r="W41" s="801">
        <v>27.340799267213114</v>
      </c>
      <c r="X41" s="802">
        <v>36.392720136473031</v>
      </c>
      <c r="Y41" s="597">
        <v>32.068132738775091</v>
      </c>
      <c r="Z41" s="602">
        <v>0.18602006837693977</v>
      </c>
      <c r="AA41" s="617"/>
      <c r="AB41" s="749"/>
      <c r="AC41" s="801">
        <v>22.377292844839278</v>
      </c>
      <c r="AD41" s="801">
        <v>37.66119603178597</v>
      </c>
      <c r="AE41" s="801">
        <v>30.229783262586924</v>
      </c>
      <c r="AF41" s="802">
        <v>30.729164382895778</v>
      </c>
      <c r="AG41" s="597">
        <v>29.336293241131212</v>
      </c>
      <c r="AH41" s="602">
        <v>0.18072878567901421</v>
      </c>
      <c r="AI41" s="626"/>
      <c r="AJ41" s="749"/>
      <c r="AK41" s="801">
        <v>22.081007463314375</v>
      </c>
      <c r="AL41" s="801">
        <v>41.788939334887097</v>
      </c>
      <c r="AM41" s="801">
        <v>30.972015101509697</v>
      </c>
      <c r="AN41" s="802">
        <v>35.943223572646936</v>
      </c>
      <c r="AO41" s="597">
        <v>30.935348001200211</v>
      </c>
      <c r="AP41" s="602">
        <v>0.19935176261286069</v>
      </c>
      <c r="AQ41" s="591"/>
    </row>
    <row r="42" spans="1:43" s="6" customFormat="1" ht="21.75" customHeight="1" x14ac:dyDescent="0.35">
      <c r="A42" s="1073" t="s">
        <v>574</v>
      </c>
      <c r="B42" s="1074"/>
      <c r="C42" s="1074"/>
      <c r="D42" s="266"/>
      <c r="E42" s="267"/>
      <c r="F42" s="267"/>
      <c r="G42" s="267"/>
      <c r="H42" s="268"/>
      <c r="I42" s="573"/>
      <c r="J42" s="268"/>
      <c r="K42" s="430"/>
      <c r="L42" s="266"/>
      <c r="M42" s="267"/>
      <c r="N42" s="267"/>
      <c r="O42" s="267"/>
      <c r="P42" s="268"/>
      <c r="Q42" s="324"/>
      <c r="R42" s="298"/>
      <c r="S42" s="312"/>
      <c r="T42" s="266"/>
      <c r="U42" s="267"/>
      <c r="V42" s="267"/>
      <c r="W42" s="267"/>
      <c r="X42" s="268"/>
      <c r="Y42" s="324"/>
      <c r="Z42" s="298"/>
      <c r="AA42" s="430"/>
      <c r="AB42" s="266"/>
      <c r="AC42" s="267"/>
      <c r="AD42" s="267"/>
      <c r="AE42" s="267"/>
      <c r="AF42" s="268"/>
      <c r="AG42" s="324"/>
      <c r="AH42" s="298"/>
      <c r="AI42" s="312"/>
      <c r="AJ42" s="266"/>
      <c r="AK42" s="267"/>
      <c r="AL42" s="267"/>
      <c r="AM42" s="267"/>
      <c r="AN42" s="268"/>
      <c r="AO42" s="324"/>
      <c r="AP42" s="298"/>
      <c r="AQ42" s="73"/>
    </row>
    <row r="43" spans="1:43" s="6" customFormat="1" ht="23.15" customHeight="1" x14ac:dyDescent="0.35">
      <c r="A43" s="35" t="s">
        <v>200</v>
      </c>
      <c r="B43" s="6" t="s">
        <v>1030</v>
      </c>
      <c r="C43" s="5" t="s">
        <v>575</v>
      </c>
      <c r="D43" s="800"/>
      <c r="E43" s="288">
        <v>11399.8</v>
      </c>
      <c r="F43" s="288">
        <v>16077.957</v>
      </c>
      <c r="G43" s="288">
        <v>2341.5050000000001</v>
      </c>
      <c r="H43" s="289">
        <v>4677.3220000000001</v>
      </c>
      <c r="I43" s="572">
        <v>34496.584000000003</v>
      </c>
      <c r="J43" s="289">
        <v>2024.8977000000002</v>
      </c>
      <c r="K43" s="452">
        <v>36521.481700000004</v>
      </c>
      <c r="L43" s="800"/>
      <c r="M43" s="270">
        <v>13155</v>
      </c>
      <c r="N43" s="270">
        <v>9376</v>
      </c>
      <c r="O43" s="270">
        <v>2028</v>
      </c>
      <c r="P43" s="271">
        <v>712</v>
      </c>
      <c r="Q43" s="325">
        <v>25271</v>
      </c>
      <c r="R43" s="333">
        <v>400</v>
      </c>
      <c r="S43" s="313">
        <v>25271</v>
      </c>
      <c r="T43" s="749"/>
      <c r="U43" s="270">
        <v>18331</v>
      </c>
      <c r="V43" s="270">
        <v>6442</v>
      </c>
      <c r="W43" s="270">
        <v>2574</v>
      </c>
      <c r="X43" s="271">
        <v>799</v>
      </c>
      <c r="Y43" s="325">
        <v>28146</v>
      </c>
      <c r="Z43" s="333">
        <v>1927</v>
      </c>
      <c r="AA43" s="9">
        <v>30073</v>
      </c>
      <c r="AB43" s="749"/>
      <c r="AC43" s="270">
        <v>27197</v>
      </c>
      <c r="AD43" s="270">
        <v>6776</v>
      </c>
      <c r="AE43" s="270">
        <v>1569</v>
      </c>
      <c r="AF43" s="271">
        <v>636</v>
      </c>
      <c r="AG43" s="325">
        <v>36178</v>
      </c>
      <c r="AH43" s="333">
        <v>1776.4</v>
      </c>
      <c r="AI43" s="313">
        <v>36178</v>
      </c>
      <c r="AJ43" s="749"/>
      <c r="AK43" s="270">
        <v>17750</v>
      </c>
      <c r="AL43" s="270">
        <v>6495</v>
      </c>
      <c r="AM43" s="270">
        <v>1719</v>
      </c>
      <c r="AN43" s="271">
        <v>1823</v>
      </c>
      <c r="AO43" s="325">
        <v>27787</v>
      </c>
      <c r="AP43" s="333">
        <v>487</v>
      </c>
      <c r="AQ43" s="13">
        <v>28274</v>
      </c>
    </row>
    <row r="44" spans="1:43" s="6" customFormat="1" x14ac:dyDescent="0.35">
      <c r="A44" s="35" t="s">
        <v>200</v>
      </c>
      <c r="B44" s="6" t="s">
        <v>576</v>
      </c>
      <c r="C44" s="5" t="s">
        <v>575</v>
      </c>
      <c r="D44" s="800"/>
      <c r="E44" s="288">
        <v>1309.3630000000001</v>
      </c>
      <c r="F44" s="288">
        <v>8332.5139999999992</v>
      </c>
      <c r="G44" s="288">
        <v>706.28</v>
      </c>
      <c r="H44" s="289">
        <v>383.55429999999996</v>
      </c>
      <c r="I44" s="572">
        <v>10731.711299999999</v>
      </c>
      <c r="J44" s="289">
        <v>264.73</v>
      </c>
      <c r="K44" s="9">
        <v>10996.441299999999</v>
      </c>
      <c r="L44" s="800"/>
      <c r="M44" s="270">
        <v>2344</v>
      </c>
      <c r="N44" s="270">
        <v>6286</v>
      </c>
      <c r="O44" s="270">
        <v>417</v>
      </c>
      <c r="P44" s="271">
        <v>737</v>
      </c>
      <c r="Q44" s="325">
        <v>9784</v>
      </c>
      <c r="R44" s="333">
        <v>541</v>
      </c>
      <c r="S44" s="313">
        <v>10325</v>
      </c>
      <c r="T44" s="749"/>
      <c r="U44" s="270">
        <v>1597</v>
      </c>
      <c r="V44" s="270">
        <v>6087</v>
      </c>
      <c r="W44" s="270">
        <v>613</v>
      </c>
      <c r="X44" s="271">
        <v>462</v>
      </c>
      <c r="Y44" s="325">
        <v>8759</v>
      </c>
      <c r="Z44" s="333">
        <v>2744</v>
      </c>
      <c r="AA44" s="9">
        <v>11503</v>
      </c>
      <c r="AB44" s="749"/>
      <c r="AC44" s="270">
        <v>1976</v>
      </c>
      <c r="AD44" s="270">
        <v>5349</v>
      </c>
      <c r="AE44" s="270">
        <v>1224</v>
      </c>
      <c r="AF44" s="271">
        <v>536</v>
      </c>
      <c r="AG44" s="325">
        <v>9085</v>
      </c>
      <c r="AH44" s="333">
        <v>315.28699999999998</v>
      </c>
      <c r="AI44" s="313">
        <v>9400</v>
      </c>
      <c r="AJ44" s="749"/>
      <c r="AK44" s="270">
        <v>2459</v>
      </c>
      <c r="AL44" s="270">
        <v>5827</v>
      </c>
      <c r="AM44" s="270">
        <v>771</v>
      </c>
      <c r="AN44" s="271">
        <v>958</v>
      </c>
      <c r="AO44" s="325">
        <v>10015</v>
      </c>
      <c r="AP44" s="333">
        <v>218.33</v>
      </c>
      <c r="AQ44" s="13">
        <v>10233</v>
      </c>
    </row>
    <row r="45" spans="1:43" s="6" customFormat="1" x14ac:dyDescent="0.35">
      <c r="A45" s="35" t="s">
        <v>200</v>
      </c>
      <c r="B45" s="6" t="s">
        <v>577</v>
      </c>
      <c r="C45" s="5" t="s">
        <v>575</v>
      </c>
      <c r="D45" s="800"/>
      <c r="E45" s="288">
        <v>2768.92</v>
      </c>
      <c r="F45" s="288">
        <v>2100.39</v>
      </c>
      <c r="G45" s="288">
        <v>316.52</v>
      </c>
      <c r="H45" s="289">
        <v>587.08000000000004</v>
      </c>
      <c r="I45" s="572">
        <v>5772.91</v>
      </c>
      <c r="J45" s="823"/>
      <c r="K45" s="9">
        <v>5772.91</v>
      </c>
      <c r="L45" s="800"/>
      <c r="M45" s="270">
        <v>1748</v>
      </c>
      <c r="N45" s="270">
        <v>1999</v>
      </c>
      <c r="O45" s="270">
        <v>246</v>
      </c>
      <c r="P45" s="271">
        <v>1470</v>
      </c>
      <c r="Q45" s="325">
        <v>5463</v>
      </c>
      <c r="R45" s="606"/>
      <c r="S45" s="313">
        <v>5863</v>
      </c>
      <c r="T45" s="749"/>
      <c r="U45" s="270">
        <v>1222</v>
      </c>
      <c r="V45" s="270">
        <v>1887</v>
      </c>
      <c r="W45" s="270">
        <v>227</v>
      </c>
      <c r="X45" s="271">
        <v>815</v>
      </c>
      <c r="Y45" s="325">
        <v>4151</v>
      </c>
      <c r="Z45" s="606"/>
      <c r="AA45" s="9">
        <v>4151</v>
      </c>
      <c r="AB45" s="749"/>
      <c r="AC45" s="270">
        <v>1181</v>
      </c>
      <c r="AD45" s="270">
        <v>2034</v>
      </c>
      <c r="AE45" s="270">
        <v>300</v>
      </c>
      <c r="AF45" s="271">
        <v>697</v>
      </c>
      <c r="AG45" s="325">
        <v>4213</v>
      </c>
      <c r="AH45" s="606"/>
      <c r="AI45" s="313">
        <v>5989</v>
      </c>
      <c r="AJ45" s="749"/>
      <c r="AK45" s="270">
        <v>1104</v>
      </c>
      <c r="AL45" s="270">
        <v>1824</v>
      </c>
      <c r="AM45" s="270">
        <v>246</v>
      </c>
      <c r="AN45" s="271">
        <v>619</v>
      </c>
      <c r="AO45" s="325">
        <v>3793</v>
      </c>
      <c r="AP45" s="606"/>
      <c r="AQ45" s="13">
        <v>3793</v>
      </c>
    </row>
    <row r="46" spans="1:43" s="6" customFormat="1" x14ac:dyDescent="0.35">
      <c r="A46" s="35" t="s">
        <v>200</v>
      </c>
      <c r="B46" s="6" t="s">
        <v>578</v>
      </c>
      <c r="C46" s="5" t="s">
        <v>575</v>
      </c>
      <c r="D46" s="800"/>
      <c r="E46" s="288">
        <v>15478.082999999999</v>
      </c>
      <c r="F46" s="288">
        <v>26510.860999999997</v>
      </c>
      <c r="G46" s="288">
        <v>3364.3049999999998</v>
      </c>
      <c r="H46" s="289">
        <v>5647.9562999999998</v>
      </c>
      <c r="I46" s="572">
        <v>51001.205300000001</v>
      </c>
      <c r="J46" s="289">
        <v>2289.6277</v>
      </c>
      <c r="K46" s="9">
        <v>53290.832999999999</v>
      </c>
      <c r="L46" s="800"/>
      <c r="M46" s="270">
        <v>17246</v>
      </c>
      <c r="N46" s="270">
        <v>17661</v>
      </c>
      <c r="O46" s="270">
        <v>2691</v>
      </c>
      <c r="P46" s="271">
        <v>2919</v>
      </c>
      <c r="Q46" s="325">
        <v>40518</v>
      </c>
      <c r="R46" s="607">
        <v>941</v>
      </c>
      <c r="S46" s="313">
        <v>41459</v>
      </c>
      <c r="T46" s="749"/>
      <c r="U46" s="270">
        <v>21150</v>
      </c>
      <c r="V46" s="270">
        <v>14416</v>
      </c>
      <c r="W46" s="270">
        <v>3414</v>
      </c>
      <c r="X46" s="271">
        <v>2076</v>
      </c>
      <c r="Y46" s="325">
        <v>41056</v>
      </c>
      <c r="Z46" s="333">
        <v>4671</v>
      </c>
      <c r="AA46" s="9">
        <v>45727</v>
      </c>
      <c r="AB46" s="749"/>
      <c r="AC46" s="270">
        <v>30355</v>
      </c>
      <c r="AD46" s="270">
        <v>14159</v>
      </c>
      <c r="AE46" s="270">
        <v>3093</v>
      </c>
      <c r="AF46" s="271">
        <v>1869</v>
      </c>
      <c r="AG46" s="325">
        <v>49476</v>
      </c>
      <c r="AH46" s="333">
        <v>2091.6869999999999</v>
      </c>
      <c r="AI46" s="313">
        <v>51568</v>
      </c>
      <c r="AJ46" s="749"/>
      <c r="AK46" s="270">
        <v>21313</v>
      </c>
      <c r="AL46" s="270">
        <v>14146</v>
      </c>
      <c r="AM46" s="270">
        <v>2736</v>
      </c>
      <c r="AN46" s="271">
        <v>3399</v>
      </c>
      <c r="AO46" s="325">
        <v>41594</v>
      </c>
      <c r="AP46" s="333">
        <v>705.33</v>
      </c>
      <c r="AQ46" s="13">
        <v>42299</v>
      </c>
    </row>
    <row r="47" spans="1:43" ht="21.65" customHeight="1" x14ac:dyDescent="0.35">
      <c r="A47" s="1073" t="s">
        <v>579</v>
      </c>
      <c r="B47" s="1074"/>
      <c r="C47" s="1074"/>
      <c r="D47" s="266"/>
      <c r="E47" s="267"/>
      <c r="F47" s="267"/>
      <c r="G47" s="267"/>
      <c r="H47" s="268"/>
      <c r="I47" s="573"/>
      <c r="J47" s="268"/>
      <c r="K47" s="430"/>
      <c r="L47" s="266"/>
      <c r="M47" s="267"/>
      <c r="N47" s="267"/>
      <c r="O47" s="267"/>
      <c r="P47" s="268"/>
      <c r="Q47" s="324"/>
      <c r="R47" s="298"/>
      <c r="S47" s="312"/>
      <c r="T47" s="266"/>
      <c r="U47" s="267"/>
      <c r="V47" s="267"/>
      <c r="W47" s="267"/>
      <c r="X47" s="268"/>
      <c r="Y47" s="324"/>
      <c r="Z47" s="298"/>
      <c r="AA47" s="430"/>
      <c r="AB47" s="266"/>
      <c r="AC47" s="267"/>
      <c r="AD47" s="267"/>
      <c r="AE47" s="267"/>
      <c r="AF47" s="268"/>
      <c r="AG47" s="324"/>
      <c r="AH47" s="298"/>
      <c r="AI47" s="312"/>
      <c r="AJ47" s="266"/>
      <c r="AK47" s="267"/>
      <c r="AL47" s="267"/>
      <c r="AM47" s="267"/>
      <c r="AN47" s="268"/>
      <c r="AO47" s="324"/>
      <c r="AP47" s="298"/>
      <c r="AQ47" s="73"/>
    </row>
    <row r="48" spans="1:43" s="6" customFormat="1" x14ac:dyDescent="0.35">
      <c r="A48" s="35" t="s">
        <v>202</v>
      </c>
      <c r="B48" s="6" t="s">
        <v>580</v>
      </c>
      <c r="C48" s="5" t="s">
        <v>575</v>
      </c>
      <c r="D48" s="800"/>
      <c r="E48" s="288">
        <v>2481.8000000000002</v>
      </c>
      <c r="F48" s="288">
        <v>12646.488000000001</v>
      </c>
      <c r="G48" s="288">
        <v>576.39200000000005</v>
      </c>
      <c r="H48" s="289">
        <v>4300.5599999999995</v>
      </c>
      <c r="I48" s="572">
        <v>20005.239999999998</v>
      </c>
      <c r="J48" s="289">
        <v>1889.8787</v>
      </c>
      <c r="K48" s="9">
        <v>21895.118699999999</v>
      </c>
      <c r="L48" s="800"/>
      <c r="M48" s="270">
        <v>11391</v>
      </c>
      <c r="N48" s="270">
        <v>3357</v>
      </c>
      <c r="O48" s="270">
        <v>1462</v>
      </c>
      <c r="P48" s="271">
        <v>1375</v>
      </c>
      <c r="Q48" s="325">
        <v>17585</v>
      </c>
      <c r="R48" s="333">
        <v>12173</v>
      </c>
      <c r="S48" s="313">
        <v>29758</v>
      </c>
      <c r="T48" s="749"/>
      <c r="U48" s="270">
        <v>16359</v>
      </c>
      <c r="V48" s="270">
        <v>1897</v>
      </c>
      <c r="W48" s="270">
        <v>1183</v>
      </c>
      <c r="X48" s="271">
        <v>301</v>
      </c>
      <c r="Y48" s="325">
        <v>19740</v>
      </c>
      <c r="Z48" s="333">
        <v>1521.836</v>
      </c>
      <c r="AA48" s="9">
        <v>21262</v>
      </c>
      <c r="AB48" s="749"/>
      <c r="AC48" s="270">
        <v>24844</v>
      </c>
      <c r="AD48" s="270">
        <v>3629</v>
      </c>
      <c r="AE48" s="270">
        <v>3181</v>
      </c>
      <c r="AF48" s="271">
        <v>116</v>
      </c>
      <c r="AG48" s="325">
        <v>31770</v>
      </c>
      <c r="AH48" s="333">
        <v>4743</v>
      </c>
      <c r="AI48" s="313">
        <v>36513</v>
      </c>
      <c r="AJ48" s="749"/>
      <c r="AK48" s="270">
        <v>15747</v>
      </c>
      <c r="AL48" s="270">
        <v>2093</v>
      </c>
      <c r="AM48" s="270">
        <v>676</v>
      </c>
      <c r="AN48" s="271">
        <v>1339</v>
      </c>
      <c r="AO48" s="325">
        <v>19855</v>
      </c>
      <c r="AP48" s="333">
        <v>1124.6279999999999</v>
      </c>
      <c r="AQ48" s="13">
        <v>20980</v>
      </c>
    </row>
    <row r="49" spans="1:43" s="6" customFormat="1" x14ac:dyDescent="0.35">
      <c r="A49" s="35" t="s">
        <v>992</v>
      </c>
      <c r="B49" s="6" t="s">
        <v>581</v>
      </c>
      <c r="C49" s="5" t="s">
        <v>575</v>
      </c>
      <c r="D49" s="800"/>
      <c r="E49" s="288">
        <v>206.45000000000002</v>
      </c>
      <c r="F49" s="288">
        <v>0</v>
      </c>
      <c r="G49" s="288">
        <v>0</v>
      </c>
      <c r="H49" s="289">
        <v>0</v>
      </c>
      <c r="I49" s="572">
        <v>206.45000000000002</v>
      </c>
      <c r="J49" s="289">
        <v>0</v>
      </c>
      <c r="K49" s="9">
        <v>206.45000000000002</v>
      </c>
      <c r="L49" s="800"/>
      <c r="M49" s="270">
        <v>1584</v>
      </c>
      <c r="N49" s="270">
        <v>3816</v>
      </c>
      <c r="O49" s="270">
        <v>0</v>
      </c>
      <c r="P49" s="271">
        <v>0</v>
      </c>
      <c r="Q49" s="325">
        <v>5400</v>
      </c>
      <c r="R49" s="333">
        <v>0</v>
      </c>
      <c r="S49" s="313">
        <v>5400</v>
      </c>
      <c r="T49" s="749"/>
      <c r="U49" s="270">
        <v>966</v>
      </c>
      <c r="V49" s="270">
        <v>4033</v>
      </c>
      <c r="W49" s="270">
        <v>0</v>
      </c>
      <c r="X49" s="271">
        <v>299</v>
      </c>
      <c r="Y49" s="325">
        <v>5298</v>
      </c>
      <c r="Z49" s="333">
        <v>0</v>
      </c>
      <c r="AA49" s="9">
        <v>5298</v>
      </c>
      <c r="AB49" s="749"/>
      <c r="AC49" s="270">
        <v>1031</v>
      </c>
      <c r="AD49" s="270">
        <v>2830</v>
      </c>
      <c r="AE49" s="270">
        <v>0</v>
      </c>
      <c r="AF49" s="271">
        <v>397</v>
      </c>
      <c r="AG49" s="325">
        <v>4258</v>
      </c>
      <c r="AH49" s="333">
        <v>618</v>
      </c>
      <c r="AI49" s="313">
        <v>4876</v>
      </c>
      <c r="AJ49" s="749"/>
      <c r="AK49" s="270">
        <v>1071</v>
      </c>
      <c r="AL49" s="270">
        <v>2536</v>
      </c>
      <c r="AM49" s="270">
        <v>0</v>
      </c>
      <c r="AN49" s="271">
        <v>374</v>
      </c>
      <c r="AO49" s="325">
        <v>3981</v>
      </c>
      <c r="AP49" s="333">
        <v>185.75020000000001</v>
      </c>
      <c r="AQ49" s="13">
        <v>4167</v>
      </c>
    </row>
    <row r="50" spans="1:43" x14ac:dyDescent="0.35">
      <c r="A50" s="37" t="s">
        <v>202</v>
      </c>
      <c r="B50" s="5" t="s">
        <v>582</v>
      </c>
      <c r="C50" s="5" t="s">
        <v>575</v>
      </c>
      <c r="D50" s="800"/>
      <c r="E50" s="288">
        <v>2688.25</v>
      </c>
      <c r="F50" s="288">
        <v>12646.488000000001</v>
      </c>
      <c r="G50" s="288">
        <v>576.39200000000005</v>
      </c>
      <c r="H50" s="289">
        <v>4300.5599999999995</v>
      </c>
      <c r="I50" s="572">
        <v>20211.689999999999</v>
      </c>
      <c r="J50" s="289">
        <v>1889.8787</v>
      </c>
      <c r="K50" s="9">
        <v>22101.5687</v>
      </c>
      <c r="L50" s="800"/>
      <c r="M50" s="270">
        <v>12975</v>
      </c>
      <c r="N50" s="270">
        <v>7174</v>
      </c>
      <c r="O50" s="270">
        <v>1462</v>
      </c>
      <c r="P50" s="271">
        <v>1375</v>
      </c>
      <c r="Q50" s="325">
        <v>22986</v>
      </c>
      <c r="R50" s="333">
        <v>12173</v>
      </c>
      <c r="S50" s="313">
        <v>35159</v>
      </c>
      <c r="T50" s="749"/>
      <c r="U50" s="270">
        <v>17325</v>
      </c>
      <c r="V50" s="270">
        <v>5930</v>
      </c>
      <c r="W50" s="270">
        <v>1183</v>
      </c>
      <c r="X50" s="271">
        <v>600</v>
      </c>
      <c r="Y50" s="325">
        <v>25038</v>
      </c>
      <c r="Z50" s="333">
        <v>1521.836</v>
      </c>
      <c r="AA50" s="9">
        <v>26560</v>
      </c>
      <c r="AB50" s="749"/>
      <c r="AC50" s="270">
        <v>25874</v>
      </c>
      <c r="AD50" s="270">
        <v>6459</v>
      </c>
      <c r="AE50" s="270">
        <v>3181</v>
      </c>
      <c r="AF50" s="271">
        <v>513</v>
      </c>
      <c r="AG50" s="325">
        <v>36028</v>
      </c>
      <c r="AH50" s="333">
        <v>5361</v>
      </c>
      <c r="AI50" s="313">
        <v>41389</v>
      </c>
      <c r="AJ50" s="749"/>
      <c r="AK50" s="270">
        <v>16819</v>
      </c>
      <c r="AL50" s="270">
        <v>4629</v>
      </c>
      <c r="AM50" s="270">
        <v>676</v>
      </c>
      <c r="AN50" s="271">
        <v>1713</v>
      </c>
      <c r="AO50" s="325">
        <v>23836</v>
      </c>
      <c r="AP50" s="333">
        <v>1310.3781999999999</v>
      </c>
      <c r="AQ50" s="13">
        <v>25147</v>
      </c>
    </row>
    <row r="51" spans="1:43" s="6" customFormat="1" x14ac:dyDescent="0.35">
      <c r="A51" s="35" t="s">
        <v>204</v>
      </c>
      <c r="B51" s="6" t="s">
        <v>583</v>
      </c>
      <c r="C51" s="5" t="s">
        <v>575</v>
      </c>
      <c r="D51" s="800"/>
      <c r="E51" s="812">
        <v>0</v>
      </c>
      <c r="F51" s="288">
        <v>0</v>
      </c>
      <c r="G51" s="288">
        <v>0</v>
      </c>
      <c r="H51" s="289">
        <v>0</v>
      </c>
      <c r="I51" s="572">
        <v>0</v>
      </c>
      <c r="J51" s="289">
        <v>101.68</v>
      </c>
      <c r="K51" s="9">
        <v>101.68</v>
      </c>
      <c r="L51" s="800"/>
      <c r="M51" s="270">
        <v>0</v>
      </c>
      <c r="N51" s="270">
        <v>0</v>
      </c>
      <c r="O51" s="270">
        <v>0</v>
      </c>
      <c r="P51" s="271">
        <v>0</v>
      </c>
      <c r="Q51" s="325">
        <v>0</v>
      </c>
      <c r="R51" s="333">
        <v>72</v>
      </c>
      <c r="S51" s="313">
        <v>72</v>
      </c>
      <c r="T51" s="749"/>
      <c r="U51" s="270">
        <v>0</v>
      </c>
      <c r="V51" s="270">
        <v>0</v>
      </c>
      <c r="W51" s="270">
        <v>0</v>
      </c>
      <c r="X51" s="271">
        <v>0</v>
      </c>
      <c r="Y51" s="325">
        <v>0</v>
      </c>
      <c r="Z51" s="333">
        <v>163.29</v>
      </c>
      <c r="AA51" s="9">
        <v>163</v>
      </c>
      <c r="AB51" s="749"/>
      <c r="AC51" s="270">
        <v>0</v>
      </c>
      <c r="AD51" s="270">
        <v>0</v>
      </c>
      <c r="AE51" s="270">
        <v>0</v>
      </c>
      <c r="AF51" s="271">
        <v>0</v>
      </c>
      <c r="AG51" s="325">
        <v>0</v>
      </c>
      <c r="AH51" s="333">
        <v>0</v>
      </c>
      <c r="AI51" s="313">
        <v>0</v>
      </c>
      <c r="AJ51" s="749"/>
      <c r="AK51" s="270">
        <v>0</v>
      </c>
      <c r="AL51" s="270">
        <v>0</v>
      </c>
      <c r="AM51" s="270">
        <v>0</v>
      </c>
      <c r="AN51" s="271">
        <v>0</v>
      </c>
      <c r="AO51" s="325">
        <v>0</v>
      </c>
      <c r="AP51" s="333">
        <v>14.25</v>
      </c>
      <c r="AQ51" s="13">
        <v>14</v>
      </c>
    </row>
    <row r="52" spans="1:43" x14ac:dyDescent="0.35">
      <c r="A52" s="37" t="s">
        <v>204</v>
      </c>
      <c r="B52" s="5" t="s">
        <v>584</v>
      </c>
      <c r="C52" s="5" t="s">
        <v>575</v>
      </c>
      <c r="D52" s="800"/>
      <c r="E52" s="812">
        <v>0</v>
      </c>
      <c r="F52" s="288">
        <v>0</v>
      </c>
      <c r="G52" s="288">
        <v>0</v>
      </c>
      <c r="H52" s="289">
        <v>0</v>
      </c>
      <c r="I52" s="572">
        <v>0</v>
      </c>
      <c r="J52" s="824">
        <v>0</v>
      </c>
      <c r="K52" s="9">
        <v>0</v>
      </c>
      <c r="L52" s="800"/>
      <c r="M52" s="270">
        <v>0</v>
      </c>
      <c r="N52" s="270">
        <v>0</v>
      </c>
      <c r="O52" s="270">
        <v>0</v>
      </c>
      <c r="P52" s="271">
        <v>0</v>
      </c>
      <c r="Q52" s="325">
        <v>0</v>
      </c>
      <c r="R52" s="333">
        <v>0</v>
      </c>
      <c r="S52" s="313">
        <v>0</v>
      </c>
      <c r="T52" s="749"/>
      <c r="U52" s="270">
        <v>0</v>
      </c>
      <c r="V52" s="270">
        <v>0</v>
      </c>
      <c r="W52" s="270">
        <v>0</v>
      </c>
      <c r="X52" s="271">
        <v>0</v>
      </c>
      <c r="Y52" s="325">
        <v>0</v>
      </c>
      <c r="Z52" s="333">
        <v>0</v>
      </c>
      <c r="AA52" s="9">
        <v>0</v>
      </c>
      <c r="AB52" s="749"/>
      <c r="AC52" s="270">
        <v>0</v>
      </c>
      <c r="AD52" s="270">
        <v>0</v>
      </c>
      <c r="AE52" s="270">
        <v>0</v>
      </c>
      <c r="AF52" s="271">
        <v>0</v>
      </c>
      <c r="AG52" s="325">
        <v>0</v>
      </c>
      <c r="AH52" s="333">
        <v>0</v>
      </c>
      <c r="AI52" s="313">
        <v>0</v>
      </c>
      <c r="AJ52" s="749"/>
      <c r="AK52" s="270">
        <v>0</v>
      </c>
      <c r="AL52" s="270">
        <v>0</v>
      </c>
      <c r="AM52" s="270">
        <v>0</v>
      </c>
      <c r="AN52" s="271">
        <v>0</v>
      </c>
      <c r="AO52" s="325">
        <v>0</v>
      </c>
      <c r="AP52" s="333">
        <v>0</v>
      </c>
      <c r="AQ52" s="13">
        <v>0</v>
      </c>
    </row>
    <row r="53" spans="1:43" s="6" customFormat="1" ht="16.5" customHeight="1" x14ac:dyDescent="0.35">
      <c r="A53" s="35"/>
      <c r="B53" s="6" t="s">
        <v>1031</v>
      </c>
      <c r="C53" s="6" t="s">
        <v>477</v>
      </c>
      <c r="D53" s="800"/>
      <c r="E53" s="745">
        <v>0.17368106890239574</v>
      </c>
      <c r="F53" s="745">
        <v>0.47703045178351627</v>
      </c>
      <c r="G53" s="745">
        <v>0.17132572700750975</v>
      </c>
      <c r="H53" s="608">
        <v>0.7614364863269214</v>
      </c>
      <c r="I53" s="649">
        <v>0.39629828120944427</v>
      </c>
      <c r="J53" s="608">
        <v>0.82540873348099342</v>
      </c>
      <c r="K53" s="622"/>
      <c r="L53" s="800"/>
      <c r="M53" s="432">
        <v>0.752</v>
      </c>
      <c r="N53" s="432">
        <v>0.40600000000000003</v>
      </c>
      <c r="O53" s="432">
        <v>0.54300000000000004</v>
      </c>
      <c r="P53" s="433">
        <v>0.47099999999999997</v>
      </c>
      <c r="Q53" s="443">
        <v>0.56699999999999995</v>
      </c>
      <c r="R53" s="608">
        <v>13</v>
      </c>
      <c r="S53" s="627"/>
      <c r="T53" s="749"/>
      <c r="U53" s="432">
        <v>0.81899999999999995</v>
      </c>
      <c r="V53" s="432">
        <v>0.41099999999999998</v>
      </c>
      <c r="W53" s="432">
        <v>0.34699999999999998</v>
      </c>
      <c r="X53" s="433">
        <v>0.28899999999999998</v>
      </c>
      <c r="Y53" s="443">
        <v>0.61</v>
      </c>
      <c r="Z53" s="608">
        <v>0.32582750263344951</v>
      </c>
      <c r="AA53" s="544"/>
      <c r="AB53" s="749"/>
      <c r="AC53" s="432">
        <v>0.85199999999999998</v>
      </c>
      <c r="AD53" s="432">
        <v>0.45600000000000002</v>
      </c>
      <c r="AE53" s="432">
        <v>1.028</v>
      </c>
      <c r="AF53" s="433">
        <v>0.27400000000000002</v>
      </c>
      <c r="AG53" s="443">
        <v>0.72799999999999998</v>
      </c>
      <c r="AH53" s="608">
        <v>2.5630029731981891</v>
      </c>
      <c r="AI53" s="587"/>
      <c r="AJ53" s="749"/>
      <c r="AK53" s="432">
        <v>0.78900000000000003</v>
      </c>
      <c r="AL53" s="432">
        <v>0.33</v>
      </c>
      <c r="AM53" s="432">
        <v>0.34399999999999997</v>
      </c>
      <c r="AN53" s="433">
        <v>0.504</v>
      </c>
      <c r="AO53" s="443">
        <v>0.56299999999999994</v>
      </c>
      <c r="AP53" s="608">
        <v>1.8574173191737868</v>
      </c>
      <c r="AQ53" s="36">
        <v>0.59499999999999997</v>
      </c>
    </row>
    <row r="54" spans="1:43" s="6" customFormat="1" ht="27" customHeight="1" x14ac:dyDescent="0.35">
      <c r="A54" s="1065" t="s">
        <v>585</v>
      </c>
      <c r="B54" s="1066"/>
      <c r="C54" s="1066"/>
      <c r="D54" s="263"/>
      <c r="E54" s="264"/>
      <c r="F54" s="264"/>
      <c r="G54" s="264"/>
      <c r="H54" s="265"/>
      <c r="I54" s="571"/>
      <c r="J54" s="265"/>
      <c r="K54" s="450"/>
      <c r="L54" s="263"/>
      <c r="M54" s="264"/>
      <c r="N54" s="264"/>
      <c r="O54" s="264"/>
      <c r="P54" s="265"/>
      <c r="Q54" s="323"/>
      <c r="R54" s="595"/>
      <c r="S54" s="311"/>
      <c r="T54" s="263"/>
      <c r="U54" s="264"/>
      <c r="V54" s="264"/>
      <c r="W54" s="264"/>
      <c r="X54" s="265"/>
      <c r="Y54" s="323"/>
      <c r="Z54" s="595"/>
      <c r="AA54" s="450"/>
      <c r="AB54" s="263"/>
      <c r="AC54" s="264"/>
      <c r="AD54" s="264"/>
      <c r="AE54" s="264"/>
      <c r="AF54" s="265"/>
      <c r="AG54" s="323"/>
      <c r="AH54" s="297"/>
      <c r="AI54" s="311"/>
      <c r="AJ54" s="263"/>
      <c r="AK54" s="264"/>
      <c r="AL54" s="264"/>
      <c r="AM54" s="264"/>
      <c r="AN54" s="265"/>
      <c r="AO54" s="323"/>
      <c r="AP54" s="297"/>
      <c r="AQ54" s="72"/>
    </row>
    <row r="55" spans="1:43" ht="21.65" customHeight="1" x14ac:dyDescent="0.35">
      <c r="A55" s="1089" t="s">
        <v>586</v>
      </c>
      <c r="B55" s="1090"/>
      <c r="C55" s="1090"/>
      <c r="D55" s="266"/>
      <c r="E55" s="267"/>
      <c r="F55" s="267"/>
      <c r="G55" s="267"/>
      <c r="H55" s="268"/>
      <c r="I55" s="573"/>
      <c r="J55" s="268"/>
      <c r="K55" s="430"/>
      <c r="L55" s="266"/>
      <c r="M55" s="267"/>
      <c r="N55" s="267"/>
      <c r="O55" s="267"/>
      <c r="P55" s="268"/>
      <c r="Q55" s="324"/>
      <c r="R55" s="596"/>
      <c r="S55" s="312"/>
      <c r="T55" s="266"/>
      <c r="U55" s="267"/>
      <c r="V55" s="267"/>
      <c r="W55" s="267"/>
      <c r="X55" s="268"/>
      <c r="Y55" s="324"/>
      <c r="Z55" s="596"/>
      <c r="AA55" s="430"/>
      <c r="AB55" s="266"/>
      <c r="AC55" s="267"/>
      <c r="AD55" s="267"/>
      <c r="AE55" s="267"/>
      <c r="AF55" s="268"/>
      <c r="AG55" s="324"/>
      <c r="AH55" s="298"/>
      <c r="AI55" s="312"/>
      <c r="AJ55" s="266"/>
      <c r="AK55" s="267"/>
      <c r="AL55" s="267"/>
      <c r="AM55" s="267"/>
      <c r="AN55" s="268"/>
      <c r="AO55" s="324"/>
      <c r="AP55" s="298"/>
      <c r="AQ55" s="73"/>
    </row>
    <row r="56" spans="1:43" x14ac:dyDescent="0.35">
      <c r="A56" s="488" t="s">
        <v>200</v>
      </c>
      <c r="B56" s="110" t="s">
        <v>587</v>
      </c>
      <c r="C56" s="110" t="s">
        <v>588</v>
      </c>
      <c r="D56" s="749"/>
      <c r="E56" s="813">
        <v>85.039000000000001</v>
      </c>
      <c r="F56" s="813">
        <v>245.48899999999998</v>
      </c>
      <c r="G56" s="813">
        <v>25.174999999999997</v>
      </c>
      <c r="H56" s="814">
        <v>33.621165079999997</v>
      </c>
      <c r="I56" s="581">
        <v>389.32416507999994</v>
      </c>
      <c r="J56" s="825"/>
      <c r="K56" s="123">
        <v>389.32416507999994</v>
      </c>
      <c r="L56" s="800"/>
      <c r="M56" s="833">
        <v>84.64</v>
      </c>
      <c r="N56" s="833">
        <v>251.00900000000001</v>
      </c>
      <c r="O56" s="833">
        <v>27.044</v>
      </c>
      <c r="P56" s="834">
        <v>29.825331165137602</v>
      </c>
      <c r="Q56" s="581">
        <v>392.51833116513757</v>
      </c>
      <c r="R56" s="606"/>
      <c r="S56" s="313">
        <v>392.51833116513757</v>
      </c>
      <c r="T56" s="749"/>
      <c r="U56" s="833">
        <v>86.387</v>
      </c>
      <c r="V56" s="833">
        <v>165.98</v>
      </c>
      <c r="W56" s="833">
        <v>23.390999999999998</v>
      </c>
      <c r="X56" s="834">
        <v>39.866999999999997</v>
      </c>
      <c r="Y56" s="581">
        <v>315.625</v>
      </c>
      <c r="Z56" s="606"/>
      <c r="AA56" s="9">
        <v>315.625</v>
      </c>
      <c r="AB56" s="749"/>
      <c r="AC56" s="833">
        <v>87.063999999999993</v>
      </c>
      <c r="AD56" s="833">
        <v>155.53200000000001</v>
      </c>
      <c r="AE56" s="833">
        <v>23.14</v>
      </c>
      <c r="AF56" s="834">
        <v>41.414999999999999</v>
      </c>
      <c r="AG56" s="581">
        <v>307.15100000000001</v>
      </c>
      <c r="AH56" s="606"/>
      <c r="AI56" s="588">
        <v>307.15100000000001</v>
      </c>
      <c r="AJ56" s="749"/>
      <c r="AK56" s="833">
        <v>83.921999999999997</v>
      </c>
      <c r="AL56" s="833">
        <v>142.53800000000001</v>
      </c>
      <c r="AM56" s="833">
        <v>28.574000000000002</v>
      </c>
      <c r="AN56" s="834">
        <v>31.457000000000001</v>
      </c>
      <c r="AO56" s="581">
        <v>286.49100000000004</v>
      </c>
      <c r="AP56" s="606"/>
      <c r="AQ56" s="593">
        <v>286.49100000000004</v>
      </c>
    </row>
    <row r="57" spans="1:43" s="6" customFormat="1" ht="16.5" customHeight="1" x14ac:dyDescent="0.35">
      <c r="A57" s="488" t="s">
        <v>200</v>
      </c>
      <c r="B57" s="110" t="s">
        <v>589</v>
      </c>
      <c r="C57" s="110" t="s">
        <v>588</v>
      </c>
      <c r="D57" s="749"/>
      <c r="E57" s="813">
        <v>48.66724</v>
      </c>
      <c r="F57" s="813">
        <v>38.622402000000001</v>
      </c>
      <c r="G57" s="813">
        <v>0</v>
      </c>
      <c r="H57" s="815">
        <v>0.42283199999999999</v>
      </c>
      <c r="I57" s="581">
        <v>87.712474</v>
      </c>
      <c r="J57" s="823"/>
      <c r="K57" s="9">
        <v>87.712474</v>
      </c>
      <c r="L57" s="800"/>
      <c r="M57" s="833">
        <v>54.899638000000003</v>
      </c>
      <c r="N57" s="833">
        <v>37.511679999999998</v>
      </c>
      <c r="O57" s="835"/>
      <c r="P57" s="834">
        <v>0.45366000000000001</v>
      </c>
      <c r="Q57" s="581">
        <v>92.864977999999994</v>
      </c>
      <c r="R57" s="606"/>
      <c r="S57" s="313">
        <v>92.864977999999994</v>
      </c>
      <c r="T57" s="749"/>
      <c r="U57" s="833">
        <v>57.924410000000002</v>
      </c>
      <c r="V57" s="833">
        <v>34.835971000000001</v>
      </c>
      <c r="W57" s="835"/>
      <c r="X57" s="834">
        <v>0.42210500000000001</v>
      </c>
      <c r="Y57" s="581">
        <v>93.182485999999997</v>
      </c>
      <c r="Z57" s="606"/>
      <c r="AA57" s="9">
        <v>93.182485999999997</v>
      </c>
      <c r="AB57" s="749"/>
      <c r="AC57" s="833">
        <v>60.030796000000002</v>
      </c>
      <c r="AD57" s="833">
        <v>33.090614000000002</v>
      </c>
      <c r="AE57" s="835"/>
      <c r="AF57" s="834">
        <v>0.292321</v>
      </c>
      <c r="AG57" s="581">
        <v>93.413730999999999</v>
      </c>
      <c r="AH57" s="606"/>
      <c r="AI57" s="313">
        <v>93.413730999999999</v>
      </c>
      <c r="AJ57" s="749"/>
      <c r="AK57" s="833">
        <v>60.630865999999997</v>
      </c>
      <c r="AL57" s="833">
        <v>34.582000000000001</v>
      </c>
      <c r="AM57" s="835"/>
      <c r="AN57" s="834">
        <v>0.30282199999999998</v>
      </c>
      <c r="AO57" s="581">
        <v>95.515687999999997</v>
      </c>
      <c r="AP57" s="606"/>
      <c r="AQ57" s="13">
        <v>95.515687999999997</v>
      </c>
    </row>
    <row r="58" spans="1:43" s="6" customFormat="1" ht="16.5" customHeight="1" x14ac:dyDescent="0.35">
      <c r="A58" s="488" t="s">
        <v>200</v>
      </c>
      <c r="B58" s="110" t="s">
        <v>590</v>
      </c>
      <c r="C58" s="110" t="s">
        <v>588</v>
      </c>
      <c r="D58" s="749"/>
      <c r="E58" s="816"/>
      <c r="F58" s="813">
        <v>21.492999999999999</v>
      </c>
      <c r="G58" s="813">
        <v>32.954000000000001</v>
      </c>
      <c r="H58" s="814">
        <v>17.911054960000001</v>
      </c>
      <c r="I58" s="581">
        <v>72.358054960000004</v>
      </c>
      <c r="J58" s="823"/>
      <c r="K58" s="9">
        <v>72.358054960000004</v>
      </c>
      <c r="L58" s="800"/>
      <c r="M58" s="835"/>
      <c r="N58" s="833">
        <v>22.220000000000002</v>
      </c>
      <c r="O58" s="833">
        <v>31.320999999999998</v>
      </c>
      <c r="P58" s="834">
        <v>15.547441000000001</v>
      </c>
      <c r="Q58" s="581">
        <v>69.088441000000003</v>
      </c>
      <c r="R58" s="606"/>
      <c r="S58" s="313">
        <v>69.088441000000003</v>
      </c>
      <c r="T58" s="749"/>
      <c r="U58" s="835"/>
      <c r="V58" s="833">
        <v>21.07</v>
      </c>
      <c r="W58" s="833">
        <v>28.084</v>
      </c>
      <c r="X58" s="834">
        <v>14.013</v>
      </c>
      <c r="Y58" s="581">
        <v>63.166999999999994</v>
      </c>
      <c r="Z58" s="606"/>
      <c r="AA58" s="9">
        <v>63.166999999999994</v>
      </c>
      <c r="AB58" s="749"/>
      <c r="AC58" s="835"/>
      <c r="AD58" s="833">
        <v>27.69</v>
      </c>
      <c r="AE58" s="833">
        <v>22.013999999999999</v>
      </c>
      <c r="AF58" s="834">
        <v>16.751999999999999</v>
      </c>
      <c r="AG58" s="581">
        <v>66.456000000000003</v>
      </c>
      <c r="AH58" s="606"/>
      <c r="AI58" s="313">
        <v>66.456000000000003</v>
      </c>
      <c r="AJ58" s="749"/>
      <c r="AK58" s="835"/>
      <c r="AL58" s="833">
        <v>16.760999999999999</v>
      </c>
      <c r="AM58" s="833">
        <v>27.728999999999999</v>
      </c>
      <c r="AN58" s="834">
        <v>18.308</v>
      </c>
      <c r="AO58" s="581">
        <v>62.797999999999995</v>
      </c>
      <c r="AP58" s="606"/>
      <c r="AQ58" s="13">
        <v>62.797999999999995</v>
      </c>
    </row>
    <row r="59" spans="1:43" s="6" customFormat="1" ht="21.65" customHeight="1" x14ac:dyDescent="0.35">
      <c r="A59" s="1073" t="s">
        <v>591</v>
      </c>
      <c r="B59" s="1074"/>
      <c r="C59" s="1074"/>
      <c r="D59" s="266"/>
      <c r="E59" s="267"/>
      <c r="F59" s="267"/>
      <c r="G59" s="267"/>
      <c r="H59" s="268"/>
      <c r="I59" s="573"/>
      <c r="J59" s="268"/>
      <c r="K59" s="430"/>
      <c r="L59" s="266"/>
      <c r="M59" s="267"/>
      <c r="N59" s="267"/>
      <c r="O59" s="267"/>
      <c r="P59" s="268"/>
      <c r="Q59" s="324"/>
      <c r="R59" s="596"/>
      <c r="S59" s="312"/>
      <c r="T59" s="266"/>
      <c r="U59" s="267"/>
      <c r="V59" s="267"/>
      <c r="W59" s="267"/>
      <c r="X59" s="268"/>
      <c r="Y59" s="324"/>
      <c r="Z59" s="596"/>
      <c r="AA59" s="430"/>
      <c r="AB59" s="266"/>
      <c r="AC59" s="267"/>
      <c r="AD59" s="267"/>
      <c r="AE59" s="267"/>
      <c r="AF59" s="268"/>
      <c r="AG59" s="324"/>
      <c r="AH59" s="298"/>
      <c r="AI59" s="312"/>
      <c r="AJ59" s="266"/>
      <c r="AK59" s="267"/>
      <c r="AL59" s="267"/>
      <c r="AM59" s="267"/>
      <c r="AN59" s="268"/>
      <c r="AO59" s="324"/>
      <c r="AP59" s="298"/>
      <c r="AQ59" s="73"/>
    </row>
    <row r="60" spans="1:43" s="6" customFormat="1" ht="16.5" customHeight="1" x14ac:dyDescent="0.35">
      <c r="A60" s="489"/>
      <c r="B60" s="5" t="s">
        <v>592</v>
      </c>
      <c r="C60" s="5" t="s">
        <v>593</v>
      </c>
      <c r="D60" s="749"/>
      <c r="E60" s="288">
        <v>2</v>
      </c>
      <c r="F60" s="288">
        <v>1</v>
      </c>
      <c r="G60" s="816"/>
      <c r="H60" s="289">
        <v>1</v>
      </c>
      <c r="I60" s="332">
        <v>4</v>
      </c>
      <c r="J60" s="606"/>
      <c r="K60" s="9">
        <v>4</v>
      </c>
      <c r="L60" s="800"/>
      <c r="M60" s="270">
        <v>2</v>
      </c>
      <c r="N60" s="270">
        <v>1</v>
      </c>
      <c r="O60" s="835"/>
      <c r="P60" s="271">
        <v>1</v>
      </c>
      <c r="Q60" s="325">
        <v>4</v>
      </c>
      <c r="R60" s="606"/>
      <c r="S60" s="313">
        <v>4</v>
      </c>
      <c r="T60" s="749"/>
      <c r="U60" s="270">
        <v>2</v>
      </c>
      <c r="V60" s="270">
        <v>1</v>
      </c>
      <c r="W60" s="835"/>
      <c r="X60" s="271">
        <v>1</v>
      </c>
      <c r="Y60" s="325">
        <v>4</v>
      </c>
      <c r="Z60" s="606"/>
      <c r="AA60" s="9">
        <v>4</v>
      </c>
      <c r="AB60" s="749"/>
      <c r="AC60" s="270">
        <v>2</v>
      </c>
      <c r="AD60" s="270">
        <v>1</v>
      </c>
      <c r="AE60" s="835"/>
      <c r="AF60" s="271">
        <v>1</v>
      </c>
      <c r="AG60" s="325">
        <v>4</v>
      </c>
      <c r="AH60" s="606"/>
      <c r="AI60" s="313">
        <v>4</v>
      </c>
      <c r="AJ60" s="749"/>
      <c r="AK60" s="270">
        <v>2</v>
      </c>
      <c r="AL60" s="270">
        <v>1</v>
      </c>
      <c r="AM60" s="835"/>
      <c r="AN60" s="271">
        <v>1</v>
      </c>
      <c r="AO60" s="325">
        <v>4</v>
      </c>
      <c r="AP60" s="606"/>
      <c r="AQ60" s="13">
        <v>4</v>
      </c>
    </row>
    <row r="61" spans="1:43" s="6" customFormat="1" ht="27" customHeight="1" x14ac:dyDescent="0.35">
      <c r="A61" s="1139" t="s">
        <v>594</v>
      </c>
      <c r="B61" s="1140"/>
      <c r="C61" s="1140"/>
      <c r="D61" s="263"/>
      <c r="E61" s="264"/>
      <c r="F61" s="264"/>
      <c r="G61" s="264"/>
      <c r="H61" s="265"/>
      <c r="I61" s="571"/>
      <c r="J61" s="265"/>
      <c r="K61" s="450"/>
      <c r="L61" s="263"/>
      <c r="M61" s="264"/>
      <c r="N61" s="264"/>
      <c r="O61" s="264"/>
      <c r="P61" s="265"/>
      <c r="Q61" s="323"/>
      <c r="R61" s="595"/>
      <c r="S61" s="311"/>
      <c r="T61" s="263"/>
      <c r="U61" s="264"/>
      <c r="V61" s="264"/>
      <c r="W61" s="264"/>
      <c r="X61" s="265"/>
      <c r="Y61" s="323"/>
      <c r="Z61" s="595"/>
      <c r="AA61" s="450"/>
      <c r="AB61" s="263"/>
      <c r="AC61" s="264"/>
      <c r="AD61" s="264"/>
      <c r="AE61" s="264"/>
      <c r="AF61" s="265"/>
      <c r="AG61" s="323"/>
      <c r="AH61" s="595"/>
      <c r="AI61" s="311"/>
      <c r="AJ61" s="263"/>
      <c r="AK61" s="264"/>
      <c r="AL61" s="264"/>
      <c r="AM61" s="264"/>
      <c r="AN61" s="265"/>
      <c r="AO61" s="323"/>
      <c r="AP61" s="595"/>
      <c r="AQ61" s="72"/>
    </row>
    <row r="62" spans="1:43" s="6" customFormat="1" ht="21.75" customHeight="1" x14ac:dyDescent="0.35">
      <c r="A62" s="1089" t="s">
        <v>595</v>
      </c>
      <c r="B62" s="1090"/>
      <c r="C62" s="1090"/>
      <c r="D62" s="266"/>
      <c r="E62" s="267"/>
      <c r="F62" s="267"/>
      <c r="G62" s="267"/>
      <c r="H62" s="268"/>
      <c r="I62" s="573"/>
      <c r="J62" s="268"/>
      <c r="K62" s="430"/>
      <c r="L62" s="266"/>
      <c r="M62" s="267"/>
      <c r="N62" s="267"/>
      <c r="O62" s="267"/>
      <c r="P62" s="268"/>
      <c r="Q62" s="324"/>
      <c r="R62" s="596"/>
      <c r="S62" s="312"/>
      <c r="T62" s="266"/>
      <c r="U62" s="267"/>
      <c r="V62" s="267"/>
      <c r="W62" s="267"/>
      <c r="X62" s="268"/>
      <c r="Y62" s="324"/>
      <c r="Z62" s="596"/>
      <c r="AA62" s="430"/>
      <c r="AB62" s="266"/>
      <c r="AC62" s="267"/>
      <c r="AD62" s="267"/>
      <c r="AE62" s="267"/>
      <c r="AF62" s="268"/>
      <c r="AG62" s="324"/>
      <c r="AH62" s="596"/>
      <c r="AI62" s="312"/>
      <c r="AJ62" s="266"/>
      <c r="AK62" s="267"/>
      <c r="AL62" s="267"/>
      <c r="AM62" s="267"/>
      <c r="AN62" s="268"/>
      <c r="AO62" s="324"/>
      <c r="AP62" s="596"/>
      <c r="AQ62" s="73"/>
    </row>
    <row r="63" spans="1:43" s="6" customFormat="1" ht="33.75" customHeight="1" x14ac:dyDescent="0.35">
      <c r="A63" s="489"/>
      <c r="B63" s="70" t="s">
        <v>596</v>
      </c>
      <c r="C63" s="70" t="s">
        <v>477</v>
      </c>
      <c r="D63" s="749"/>
      <c r="E63" s="730">
        <v>1</v>
      </c>
      <c r="F63" s="730">
        <v>1</v>
      </c>
      <c r="G63" s="730">
        <v>1</v>
      </c>
      <c r="H63" s="731">
        <v>1</v>
      </c>
      <c r="I63" s="649">
        <v>1</v>
      </c>
      <c r="J63" s="826"/>
      <c r="K63" s="621">
        <v>1</v>
      </c>
      <c r="L63" s="800"/>
      <c r="M63" s="432"/>
      <c r="N63" s="432"/>
      <c r="O63" s="432"/>
      <c r="P63" s="433"/>
      <c r="Q63" s="443"/>
      <c r="R63" s="433"/>
      <c r="S63" s="627"/>
      <c r="T63" s="749"/>
      <c r="U63" s="432"/>
      <c r="V63" s="432"/>
      <c r="W63" s="432"/>
      <c r="X63" s="433"/>
      <c r="Y63" s="443"/>
      <c r="Z63" s="433"/>
      <c r="AA63" s="544"/>
      <c r="AB63" s="749"/>
      <c r="AC63" s="432"/>
      <c r="AD63" s="432"/>
      <c r="AE63" s="432"/>
      <c r="AF63" s="433"/>
      <c r="AG63" s="443"/>
      <c r="AH63" s="433"/>
      <c r="AI63" s="587"/>
      <c r="AJ63" s="749"/>
      <c r="AK63" s="432"/>
      <c r="AL63" s="432"/>
      <c r="AM63" s="432"/>
      <c r="AN63" s="433"/>
      <c r="AO63" s="443"/>
      <c r="AP63" s="433"/>
      <c r="AQ63" s="36"/>
    </row>
    <row r="64" spans="1:43" ht="28" customHeight="1" x14ac:dyDescent="0.35">
      <c r="A64" s="1065" t="s">
        <v>597</v>
      </c>
      <c r="B64" s="1066"/>
      <c r="C64" s="1066"/>
      <c r="D64" s="263"/>
      <c r="E64" s="264"/>
      <c r="F64" s="264"/>
      <c r="G64" s="264"/>
      <c r="H64" s="265"/>
      <c r="I64" s="571"/>
      <c r="J64" s="265"/>
      <c r="K64" s="450"/>
      <c r="L64" s="263"/>
      <c r="M64" s="264"/>
      <c r="N64" s="264"/>
      <c r="O64" s="264"/>
      <c r="P64" s="265"/>
      <c r="Q64" s="323"/>
      <c r="R64" s="595"/>
      <c r="S64" s="311"/>
      <c r="T64" s="263"/>
      <c r="U64" s="264"/>
      <c r="V64" s="264"/>
      <c r="W64" s="264"/>
      <c r="X64" s="265"/>
      <c r="Y64" s="323"/>
      <c r="Z64" s="595"/>
      <c r="AA64" s="450"/>
      <c r="AB64" s="263"/>
      <c r="AC64" s="264"/>
      <c r="AD64" s="264"/>
      <c r="AE64" s="264"/>
      <c r="AF64" s="265"/>
      <c r="AG64" s="323"/>
      <c r="AH64" s="595"/>
      <c r="AI64" s="311"/>
      <c r="AJ64" s="263"/>
      <c r="AK64" s="264"/>
      <c r="AL64" s="264"/>
      <c r="AM64" s="264"/>
      <c r="AN64" s="265"/>
      <c r="AO64" s="323"/>
      <c r="AP64" s="595"/>
      <c r="AQ64" s="72"/>
    </row>
    <row r="65" spans="1:43" ht="27" customHeight="1" thickBot="1" x14ac:dyDescent="0.4">
      <c r="A65" s="38" t="s">
        <v>176</v>
      </c>
      <c r="B65" s="14" t="s">
        <v>598</v>
      </c>
      <c r="C65" s="14" t="s">
        <v>599</v>
      </c>
      <c r="D65" s="293">
        <v>0</v>
      </c>
      <c r="E65" s="294">
        <v>26968.550000000003</v>
      </c>
      <c r="F65" s="294">
        <v>0</v>
      </c>
      <c r="G65" s="294">
        <v>0</v>
      </c>
      <c r="H65" s="455">
        <v>0</v>
      </c>
      <c r="I65" s="574">
        <v>26968.550000000003</v>
      </c>
      <c r="J65" s="575"/>
      <c r="K65" s="623">
        <v>26968.55</v>
      </c>
      <c r="L65" s="293">
        <v>0</v>
      </c>
      <c r="M65" s="294">
        <v>26921</v>
      </c>
      <c r="N65" s="294">
        <v>0</v>
      </c>
      <c r="O65" s="294">
        <v>0</v>
      </c>
      <c r="P65" s="455">
        <v>0</v>
      </c>
      <c r="Q65" s="461">
        <v>26921</v>
      </c>
      <c r="R65" s="462">
        <v>0</v>
      </c>
      <c r="S65" s="460">
        <v>26921</v>
      </c>
      <c r="T65" s="293">
        <v>0</v>
      </c>
      <c r="U65" s="294">
        <v>26921</v>
      </c>
      <c r="V65" s="294">
        <v>0</v>
      </c>
      <c r="W65" s="294">
        <v>0</v>
      </c>
      <c r="X65" s="455">
        <v>0</v>
      </c>
      <c r="Y65" s="461">
        <v>26921</v>
      </c>
      <c r="Z65" s="462">
        <v>0</v>
      </c>
      <c r="AA65" s="107">
        <v>26921</v>
      </c>
      <c r="AB65" s="293">
        <v>0</v>
      </c>
      <c r="AC65" s="294">
        <v>26921</v>
      </c>
      <c r="AD65" s="294">
        <v>0</v>
      </c>
      <c r="AE65" s="294">
        <v>0</v>
      </c>
      <c r="AF65" s="455">
        <v>0</v>
      </c>
      <c r="AG65" s="461">
        <v>26921</v>
      </c>
      <c r="AH65" s="462">
        <v>0</v>
      </c>
      <c r="AI65" s="460">
        <v>26921</v>
      </c>
      <c r="AJ65" s="293">
        <v>0</v>
      </c>
      <c r="AK65" s="294">
        <v>26921</v>
      </c>
      <c r="AL65" s="294">
        <v>0</v>
      </c>
      <c r="AM65" s="294">
        <v>0</v>
      </c>
      <c r="AN65" s="455">
        <v>0</v>
      </c>
      <c r="AO65" s="461">
        <v>26921</v>
      </c>
      <c r="AP65" s="462">
        <v>0</v>
      </c>
      <c r="AQ65" s="15">
        <v>26921</v>
      </c>
    </row>
    <row r="66" spans="1:43" ht="18" thickTop="1" thickBot="1" x14ac:dyDescent="0.4">
      <c r="A66" s="109"/>
      <c r="B66" s="109"/>
      <c r="C66" s="109"/>
      <c r="D66" s="9"/>
      <c r="E66" s="9"/>
      <c r="F66" s="9"/>
      <c r="G66" s="9"/>
      <c r="H66" s="9"/>
      <c r="I66" s="9"/>
      <c r="J66" s="9"/>
      <c r="K66" s="9"/>
      <c r="L66" s="9"/>
      <c r="M66" s="9"/>
      <c r="N66" s="9"/>
      <c r="O66" s="9"/>
      <c r="P66" s="9"/>
      <c r="Q66" s="8"/>
      <c r="R66" s="8"/>
      <c r="S66" s="9"/>
      <c r="T66" s="9"/>
      <c r="U66" s="9"/>
      <c r="V66" s="9"/>
      <c r="W66" s="9"/>
      <c r="X66" s="9"/>
      <c r="Y66" s="8"/>
      <c r="Z66" s="8"/>
      <c r="AA66" s="9"/>
      <c r="AB66" s="9"/>
      <c r="AC66" s="9"/>
      <c r="AD66" s="9"/>
      <c r="AE66" s="9"/>
      <c r="AF66" s="9"/>
      <c r="AG66" s="8"/>
      <c r="AH66" s="8"/>
      <c r="AI66" s="9"/>
      <c r="AJ66" s="9"/>
      <c r="AK66" s="9"/>
      <c r="AL66" s="9"/>
      <c r="AM66" s="9"/>
      <c r="AN66" s="9"/>
      <c r="AO66" s="8"/>
      <c r="AP66" s="8"/>
      <c r="AQ66" s="9"/>
    </row>
    <row r="67" spans="1:43" ht="30" customHeight="1" thickTop="1" x14ac:dyDescent="0.35">
      <c r="A67" s="1044" t="s">
        <v>426</v>
      </c>
      <c r="B67" s="1043"/>
      <c r="C67" s="1043"/>
      <c r="D67" s="1088">
        <v>2022</v>
      </c>
      <c r="E67" s="1088"/>
      <c r="F67" s="1088"/>
      <c r="G67" s="1088"/>
      <c r="H67" s="1088"/>
      <c r="I67" s="1088"/>
      <c r="J67" s="1141"/>
      <c r="K67" s="9"/>
      <c r="L67" s="9"/>
      <c r="M67" s="9"/>
      <c r="N67" s="9"/>
      <c r="O67" s="9"/>
      <c r="P67" s="9"/>
      <c r="Q67" s="8"/>
      <c r="R67" s="8"/>
      <c r="S67" s="9"/>
      <c r="T67" s="9"/>
      <c r="U67" s="9"/>
      <c r="V67" s="9"/>
      <c r="W67" s="9"/>
      <c r="X67" s="9"/>
      <c r="Y67" s="8"/>
      <c r="Z67" s="8"/>
      <c r="AA67" s="9"/>
      <c r="AB67" s="9"/>
      <c r="AC67" s="9"/>
      <c r="AD67" s="9"/>
      <c r="AE67" s="9"/>
      <c r="AF67" s="9"/>
      <c r="AG67" s="8"/>
      <c r="AH67" s="8"/>
      <c r="AI67" s="9"/>
      <c r="AJ67" s="9"/>
      <c r="AK67" s="9"/>
      <c r="AL67" s="9"/>
      <c r="AM67" s="9"/>
      <c r="AN67" s="9"/>
      <c r="AO67" s="8"/>
      <c r="AP67" s="8"/>
      <c r="AQ67" s="9"/>
    </row>
    <row r="68" spans="1:43" ht="31.5" customHeight="1" x14ac:dyDescent="0.35">
      <c r="A68" s="1104" t="s">
        <v>427</v>
      </c>
      <c r="B68" s="1106" t="s">
        <v>428</v>
      </c>
      <c r="C68" s="1106" t="s">
        <v>429</v>
      </c>
      <c r="D68" s="1135" t="s">
        <v>289</v>
      </c>
      <c r="E68" s="1136" t="s">
        <v>431</v>
      </c>
      <c r="F68" s="1137" t="s">
        <v>1032</v>
      </c>
      <c r="G68" s="1138" t="s">
        <v>287</v>
      </c>
      <c r="H68" s="1100" t="s">
        <v>433</v>
      </c>
      <c r="I68" s="1095" t="s">
        <v>434</v>
      </c>
      <c r="J68" s="1099" t="s">
        <v>435</v>
      </c>
      <c r="K68" s="9"/>
      <c r="L68" s="9"/>
      <c r="M68" s="9"/>
      <c r="N68" s="9"/>
      <c r="O68" s="9"/>
      <c r="P68" s="9"/>
      <c r="Q68" s="8"/>
      <c r="R68" s="8"/>
      <c r="S68" s="9"/>
      <c r="T68" s="9"/>
      <c r="U68" s="9"/>
      <c r="V68" s="9"/>
      <c r="W68" s="9"/>
      <c r="X68" s="9"/>
      <c r="Y68" s="8"/>
      <c r="Z68" s="8"/>
      <c r="AA68" s="9"/>
      <c r="AB68" s="9"/>
      <c r="AC68" s="9"/>
      <c r="AD68" s="9"/>
      <c r="AE68" s="9"/>
      <c r="AF68" s="9"/>
      <c r="AG68" s="8"/>
      <c r="AH68" s="8"/>
      <c r="AI68" s="9"/>
      <c r="AJ68" s="9"/>
      <c r="AK68" s="9"/>
      <c r="AL68" s="9"/>
      <c r="AM68" s="9"/>
      <c r="AN68" s="9"/>
      <c r="AO68" s="8"/>
      <c r="AP68" s="8"/>
      <c r="AQ68" s="9"/>
    </row>
    <row r="69" spans="1:43" ht="16.5" customHeight="1" x14ac:dyDescent="0.35">
      <c r="A69" s="1104"/>
      <c r="B69" s="1106"/>
      <c r="C69" s="1106"/>
      <c r="D69" s="1135"/>
      <c r="E69" s="1136"/>
      <c r="F69" s="1137"/>
      <c r="G69" s="1138"/>
      <c r="H69" s="1100"/>
      <c r="I69" s="1095"/>
      <c r="J69" s="1099"/>
      <c r="K69" s="9"/>
      <c r="L69" s="9"/>
      <c r="M69" s="9"/>
      <c r="N69" s="9"/>
      <c r="O69" s="9"/>
      <c r="P69" s="9"/>
      <c r="Q69" s="8"/>
      <c r="R69" s="8"/>
      <c r="S69" s="9"/>
      <c r="T69" s="9"/>
      <c r="U69" s="9"/>
      <c r="V69" s="9"/>
      <c r="W69" s="9"/>
      <c r="X69" s="9"/>
      <c r="Y69" s="8"/>
      <c r="Z69" s="8"/>
      <c r="AA69" s="9"/>
      <c r="AB69" s="9"/>
      <c r="AC69" s="9"/>
      <c r="AD69" s="9"/>
      <c r="AE69" s="9"/>
      <c r="AF69" s="9"/>
      <c r="AG69" s="8"/>
      <c r="AH69" s="8"/>
      <c r="AI69" s="9"/>
      <c r="AJ69" s="9"/>
      <c r="AK69" s="9"/>
      <c r="AL69" s="9"/>
      <c r="AM69" s="9"/>
      <c r="AN69" s="9"/>
      <c r="AO69" s="8"/>
      <c r="AP69" s="8"/>
      <c r="AQ69" s="9"/>
    </row>
    <row r="70" spans="1:43" ht="27" customHeight="1" x14ac:dyDescent="0.35">
      <c r="A70" s="1065" t="s">
        <v>600</v>
      </c>
      <c r="B70" s="1066"/>
      <c r="C70" s="1066"/>
      <c r="D70" s="580"/>
      <c r="E70" s="576"/>
      <c r="F70" s="264"/>
      <c r="G70" s="540"/>
      <c r="H70" s="571"/>
      <c r="I70" s="265"/>
      <c r="J70" s="72"/>
      <c r="K70" s="9"/>
      <c r="L70" s="9"/>
      <c r="M70" s="9"/>
      <c r="N70" s="9"/>
      <c r="O70" s="9"/>
      <c r="P70" s="9"/>
      <c r="Q70" s="8"/>
      <c r="R70" s="8"/>
      <c r="S70" s="9"/>
      <c r="T70" s="9"/>
      <c r="U70" s="9"/>
      <c r="V70" s="9"/>
      <c r="W70" s="9"/>
      <c r="X70" s="9"/>
      <c r="Y70" s="8"/>
      <c r="Z70" s="8"/>
      <c r="AA70" s="9"/>
      <c r="AB70" s="9"/>
      <c r="AC70" s="9"/>
      <c r="AD70" s="9"/>
      <c r="AE70" s="9"/>
      <c r="AF70" s="9"/>
      <c r="AG70" s="8"/>
      <c r="AH70" s="8"/>
      <c r="AI70" s="9"/>
      <c r="AJ70" s="9"/>
      <c r="AK70" s="9"/>
      <c r="AL70" s="9"/>
      <c r="AM70" s="9"/>
      <c r="AN70" s="9"/>
      <c r="AO70" s="8"/>
      <c r="AP70" s="8"/>
      <c r="AQ70" s="9"/>
    </row>
    <row r="71" spans="1:43" ht="16" customHeight="1" x14ac:dyDescent="0.35">
      <c r="A71" s="37" t="s">
        <v>200</v>
      </c>
      <c r="B71" s="5" t="s">
        <v>601</v>
      </c>
      <c r="C71" s="5" t="s">
        <v>575</v>
      </c>
      <c r="D71" s="581">
        <v>1309.3630000000001</v>
      </c>
      <c r="E71" s="577">
        <v>8332.5139999999992</v>
      </c>
      <c r="F71" s="288">
        <v>706.23</v>
      </c>
      <c r="G71" s="564">
        <v>383.55429999999996</v>
      </c>
      <c r="H71" s="572">
        <v>10731.661299999998</v>
      </c>
      <c r="I71" s="289">
        <v>264.73</v>
      </c>
      <c r="J71" s="13">
        <v>10996.391299999997</v>
      </c>
      <c r="K71" s="9"/>
      <c r="L71" s="9"/>
      <c r="M71" s="9"/>
      <c r="N71" s="9"/>
      <c r="O71" s="9"/>
      <c r="P71" s="9"/>
      <c r="Q71" s="8"/>
      <c r="R71" s="8"/>
      <c r="S71" s="9"/>
      <c r="T71" s="9"/>
      <c r="U71" s="9"/>
      <c r="V71" s="9"/>
      <c r="W71" s="9"/>
      <c r="X71" s="9"/>
      <c r="Y71" s="8"/>
      <c r="Z71" s="8"/>
      <c r="AA71" s="9"/>
      <c r="AB71" s="9"/>
      <c r="AC71" s="9"/>
      <c r="AD71" s="9"/>
      <c r="AE71" s="9"/>
      <c r="AF71" s="9"/>
      <c r="AG71" s="8"/>
      <c r="AH71" s="8"/>
      <c r="AI71" s="9"/>
      <c r="AJ71" s="9"/>
      <c r="AK71" s="9"/>
      <c r="AL71" s="9"/>
      <c r="AM71" s="9"/>
      <c r="AN71" s="9"/>
      <c r="AO71" s="8"/>
      <c r="AP71" s="8"/>
      <c r="AQ71" s="9"/>
    </row>
    <row r="72" spans="1:43" ht="20.9" customHeight="1" x14ac:dyDescent="0.35">
      <c r="A72" s="1073" t="s">
        <v>602</v>
      </c>
      <c r="B72" s="1074"/>
      <c r="C72" s="1074"/>
      <c r="D72" s="582"/>
      <c r="E72" s="578"/>
      <c r="F72" s="267"/>
      <c r="G72" s="480"/>
      <c r="H72" s="573"/>
      <c r="I72" s="268"/>
      <c r="J72" s="73"/>
      <c r="K72" s="9"/>
      <c r="L72" s="9"/>
      <c r="M72" s="9"/>
      <c r="N72" s="9"/>
      <c r="O72" s="9"/>
      <c r="P72" s="9"/>
      <c r="Q72" s="8"/>
      <c r="R72" s="8"/>
      <c r="S72" s="9"/>
      <c r="T72" s="9"/>
      <c r="U72" s="9"/>
      <c r="V72" s="9"/>
      <c r="W72" s="9"/>
      <c r="X72" s="9"/>
      <c r="Y72" s="8"/>
      <c r="Z72" s="8"/>
      <c r="AA72" s="9"/>
      <c r="AB72" s="9"/>
      <c r="AC72" s="9"/>
      <c r="AD72" s="9"/>
      <c r="AE72" s="9"/>
      <c r="AF72" s="9"/>
      <c r="AG72" s="8"/>
      <c r="AH72" s="8"/>
      <c r="AI72" s="9"/>
      <c r="AJ72" s="9"/>
      <c r="AK72" s="9"/>
      <c r="AL72" s="9"/>
      <c r="AM72" s="9"/>
      <c r="AN72" s="9"/>
      <c r="AO72" s="8"/>
      <c r="AP72" s="8"/>
      <c r="AQ72" s="9"/>
    </row>
    <row r="73" spans="1:43" ht="16" customHeight="1" x14ac:dyDescent="0.35">
      <c r="A73" s="490" t="s">
        <v>202</v>
      </c>
      <c r="B73" s="110" t="s">
        <v>603</v>
      </c>
      <c r="C73" s="110" t="s">
        <v>575</v>
      </c>
      <c r="D73" s="583">
        <v>0</v>
      </c>
      <c r="E73" s="577">
        <v>4032.3249999999998</v>
      </c>
      <c r="F73" s="288">
        <v>340.392</v>
      </c>
      <c r="G73" s="564">
        <v>312.29000000000002</v>
      </c>
      <c r="H73" s="572">
        <v>4685.0069999999996</v>
      </c>
      <c r="I73" s="289">
        <v>95.454000000000008</v>
      </c>
      <c r="J73" s="13">
        <v>4780.4609999999993</v>
      </c>
      <c r="K73" s="9"/>
      <c r="L73" s="9"/>
      <c r="M73" s="9"/>
      <c r="N73" s="9"/>
      <c r="O73" s="9"/>
      <c r="P73" s="9"/>
      <c r="Q73" s="8"/>
      <c r="R73" s="8"/>
      <c r="S73" s="9"/>
      <c r="T73" s="9"/>
      <c r="U73" s="9"/>
      <c r="V73" s="9"/>
      <c r="W73" s="9"/>
      <c r="X73" s="9"/>
      <c r="Y73" s="8"/>
      <c r="Z73" s="8"/>
      <c r="AA73" s="9"/>
      <c r="AB73" s="9"/>
      <c r="AC73" s="9"/>
      <c r="AD73" s="9"/>
      <c r="AE73" s="9"/>
      <c r="AF73" s="9"/>
      <c r="AG73" s="8"/>
      <c r="AH73" s="8"/>
      <c r="AI73" s="9"/>
      <c r="AJ73" s="9"/>
      <c r="AK73" s="9"/>
      <c r="AL73" s="9"/>
      <c r="AM73" s="9"/>
      <c r="AN73" s="9"/>
      <c r="AO73" s="8"/>
      <c r="AP73" s="8"/>
      <c r="AQ73" s="9"/>
    </row>
    <row r="74" spans="1:43" ht="16" customHeight="1" x14ac:dyDescent="0.35">
      <c r="A74" s="491" t="s">
        <v>202</v>
      </c>
      <c r="B74" s="570" t="s">
        <v>604</v>
      </c>
      <c r="C74" s="5" t="s">
        <v>575</v>
      </c>
      <c r="D74" s="583">
        <v>0</v>
      </c>
      <c r="E74" s="577">
        <v>0</v>
      </c>
      <c r="F74" s="288">
        <v>0</v>
      </c>
      <c r="G74" s="564">
        <v>0</v>
      </c>
      <c r="H74" s="572">
        <v>0</v>
      </c>
      <c r="I74" s="289">
        <v>0</v>
      </c>
      <c r="J74" s="13">
        <v>0</v>
      </c>
      <c r="K74" s="9"/>
      <c r="L74" s="9"/>
      <c r="M74" s="9"/>
      <c r="N74" s="9"/>
      <c r="O74" s="9"/>
      <c r="P74" s="9"/>
      <c r="Q74" s="8"/>
      <c r="R74" s="8"/>
      <c r="S74" s="9"/>
      <c r="T74" s="9"/>
      <c r="U74" s="9"/>
      <c r="V74" s="9"/>
      <c r="W74" s="9"/>
      <c r="X74" s="9"/>
      <c r="Y74" s="8"/>
      <c r="Z74" s="8"/>
      <c r="AA74" s="9"/>
      <c r="AB74" s="9"/>
      <c r="AC74" s="9"/>
      <c r="AD74" s="9"/>
      <c r="AE74" s="9"/>
      <c r="AF74" s="9"/>
      <c r="AG74" s="8"/>
      <c r="AH74" s="8"/>
      <c r="AI74" s="9"/>
      <c r="AJ74" s="9"/>
      <c r="AK74" s="9"/>
      <c r="AL74" s="9"/>
      <c r="AM74" s="9"/>
      <c r="AN74" s="9"/>
      <c r="AO74" s="8"/>
      <c r="AP74" s="8"/>
      <c r="AQ74" s="9"/>
    </row>
    <row r="75" spans="1:43" x14ac:dyDescent="0.35">
      <c r="A75" s="491" t="s">
        <v>202</v>
      </c>
      <c r="B75" s="5" t="s">
        <v>605</v>
      </c>
      <c r="C75" s="5" t="s">
        <v>575</v>
      </c>
      <c r="D75" s="572">
        <v>0</v>
      </c>
      <c r="E75" s="577">
        <v>4032.3249999999998</v>
      </c>
      <c r="F75" s="288">
        <v>340.392</v>
      </c>
      <c r="G75" s="564">
        <v>312.29000000000002</v>
      </c>
      <c r="H75" s="572">
        <v>4685.0069999999996</v>
      </c>
      <c r="I75" s="289">
        <v>95.454000000000008</v>
      </c>
      <c r="J75" s="13">
        <v>4780.4609999999993</v>
      </c>
      <c r="K75" s="9"/>
      <c r="L75" s="9"/>
      <c r="M75" s="9"/>
      <c r="N75" s="9"/>
      <c r="O75" s="9"/>
      <c r="P75" s="9"/>
      <c r="Q75" s="8"/>
      <c r="R75" s="8"/>
      <c r="S75" s="9"/>
      <c r="T75" s="9"/>
      <c r="U75" s="9"/>
      <c r="V75" s="9"/>
      <c r="W75" s="9"/>
      <c r="X75" s="9"/>
      <c r="Y75" s="8"/>
      <c r="Z75" s="8"/>
      <c r="AA75" s="9"/>
      <c r="AB75" s="9"/>
      <c r="AC75" s="9"/>
      <c r="AD75" s="9"/>
      <c r="AE75" s="9"/>
      <c r="AF75" s="9"/>
      <c r="AG75" s="8"/>
      <c r="AH75" s="8"/>
      <c r="AI75" s="9"/>
      <c r="AJ75" s="9"/>
      <c r="AK75" s="9"/>
      <c r="AL75" s="9"/>
      <c r="AM75" s="9"/>
      <c r="AN75" s="9"/>
      <c r="AO75" s="8"/>
      <c r="AP75" s="8"/>
      <c r="AQ75" s="9"/>
    </row>
    <row r="76" spans="1:43" ht="20.9" customHeight="1" x14ac:dyDescent="0.35">
      <c r="A76" s="1073" t="s">
        <v>606</v>
      </c>
      <c r="B76" s="1074"/>
      <c r="C76" s="1074"/>
      <c r="D76" s="573"/>
      <c r="E76" s="578"/>
      <c r="F76" s="267"/>
      <c r="G76" s="480"/>
      <c r="H76" s="573"/>
      <c r="I76" s="268"/>
      <c r="J76" s="73"/>
      <c r="K76" s="9"/>
      <c r="L76" s="9"/>
      <c r="M76" s="9"/>
      <c r="N76" s="9"/>
      <c r="O76" s="9"/>
      <c r="P76" s="9"/>
      <c r="Q76" s="8"/>
      <c r="R76" s="8"/>
      <c r="S76" s="9"/>
      <c r="T76" s="9"/>
      <c r="U76" s="9"/>
      <c r="V76" s="9"/>
      <c r="W76" s="9"/>
      <c r="X76" s="9"/>
      <c r="Y76" s="8"/>
      <c r="Z76" s="8"/>
      <c r="AA76" s="9"/>
      <c r="AB76" s="9"/>
      <c r="AC76" s="9"/>
      <c r="AD76" s="9"/>
      <c r="AE76" s="9"/>
      <c r="AF76" s="9"/>
      <c r="AG76" s="8"/>
      <c r="AH76" s="8"/>
      <c r="AI76" s="9"/>
      <c r="AJ76" s="9"/>
      <c r="AK76" s="9"/>
      <c r="AL76" s="9"/>
      <c r="AM76" s="9"/>
      <c r="AN76" s="9"/>
      <c r="AO76" s="8"/>
      <c r="AP76" s="8"/>
      <c r="AQ76" s="9"/>
    </row>
    <row r="77" spans="1:43" ht="20.9" customHeight="1" x14ac:dyDescent="0.35">
      <c r="A77" s="35" t="s">
        <v>204</v>
      </c>
      <c r="B77" s="5" t="s">
        <v>607</v>
      </c>
      <c r="C77" s="5" t="s">
        <v>575</v>
      </c>
      <c r="D77" s="572">
        <v>0</v>
      </c>
      <c r="E77" s="577">
        <v>0</v>
      </c>
      <c r="F77" s="288">
        <v>0</v>
      </c>
      <c r="G77" s="564">
        <v>0</v>
      </c>
      <c r="H77" s="572">
        <v>0</v>
      </c>
      <c r="I77" s="289">
        <v>101.68</v>
      </c>
      <c r="J77" s="13"/>
      <c r="K77" s="9"/>
      <c r="L77" s="9"/>
      <c r="M77" s="9"/>
      <c r="N77" s="9"/>
      <c r="O77" s="9"/>
      <c r="P77" s="9"/>
      <c r="Q77" s="8"/>
      <c r="R77" s="8"/>
      <c r="S77" s="9"/>
      <c r="T77" s="9"/>
      <c r="U77" s="9"/>
      <c r="V77" s="9"/>
      <c r="W77" s="9"/>
      <c r="X77" s="9"/>
      <c r="Y77" s="8"/>
      <c r="Z77" s="8"/>
      <c r="AA77" s="9"/>
      <c r="AB77" s="9"/>
      <c r="AC77" s="9"/>
      <c r="AD77" s="9"/>
      <c r="AE77" s="9"/>
      <c r="AF77" s="9"/>
      <c r="AG77" s="8"/>
      <c r="AH77" s="8"/>
      <c r="AI77" s="9"/>
      <c r="AJ77" s="9"/>
      <c r="AK77" s="9"/>
      <c r="AL77" s="9"/>
      <c r="AM77" s="9"/>
      <c r="AN77" s="9"/>
      <c r="AO77" s="8"/>
      <c r="AP77" s="8"/>
      <c r="AQ77" s="9"/>
    </row>
    <row r="78" spans="1:43" x14ac:dyDescent="0.35">
      <c r="A78" s="37" t="s">
        <v>204</v>
      </c>
      <c r="B78" s="5" t="s">
        <v>608</v>
      </c>
      <c r="C78" s="5" t="s">
        <v>575</v>
      </c>
      <c r="D78" s="572">
        <v>1309.3630000000001</v>
      </c>
      <c r="E78" s="577">
        <v>4300.1889999999994</v>
      </c>
      <c r="F78" s="288">
        <v>365.83800000000002</v>
      </c>
      <c r="G78" s="564">
        <v>71.264299999999935</v>
      </c>
      <c r="H78" s="572">
        <v>6046.6542999999992</v>
      </c>
      <c r="I78" s="289">
        <v>67.596000000000004</v>
      </c>
      <c r="J78" s="13">
        <v>6114.2502999999997</v>
      </c>
      <c r="K78" s="9"/>
      <c r="L78" s="9"/>
      <c r="M78" s="9"/>
      <c r="N78" s="9"/>
      <c r="O78" s="9"/>
      <c r="P78" s="9"/>
      <c r="Q78" s="8"/>
      <c r="R78" s="8"/>
      <c r="S78" s="9"/>
      <c r="T78" s="9"/>
      <c r="U78" s="9"/>
      <c r="V78" s="9"/>
      <c r="W78" s="9"/>
      <c r="X78" s="9"/>
      <c r="Y78" s="8"/>
      <c r="Z78" s="8"/>
      <c r="AA78" s="9"/>
      <c r="AB78" s="9"/>
      <c r="AC78" s="9"/>
      <c r="AD78" s="9"/>
      <c r="AE78" s="9"/>
      <c r="AF78" s="9"/>
      <c r="AG78" s="8"/>
      <c r="AH78" s="8"/>
      <c r="AI78" s="9"/>
      <c r="AJ78" s="9"/>
      <c r="AK78" s="9"/>
      <c r="AL78" s="9"/>
      <c r="AM78" s="9"/>
      <c r="AN78" s="9"/>
      <c r="AO78" s="8"/>
      <c r="AP78" s="8"/>
      <c r="AQ78" s="9"/>
    </row>
    <row r="79" spans="1:43" x14ac:dyDescent="0.35">
      <c r="A79" s="37" t="s">
        <v>204</v>
      </c>
      <c r="B79" s="5" t="s">
        <v>609</v>
      </c>
      <c r="D79" s="572">
        <v>1309.3630000000001</v>
      </c>
      <c r="E79" s="577">
        <v>4300.1889999999994</v>
      </c>
      <c r="F79" s="288">
        <v>365.83800000000002</v>
      </c>
      <c r="G79" s="564">
        <v>71.264299999999935</v>
      </c>
      <c r="H79" s="572">
        <v>6046.6542999999992</v>
      </c>
      <c r="I79" s="289">
        <v>169.27600000000001</v>
      </c>
      <c r="J79" s="13"/>
      <c r="K79" s="9"/>
      <c r="L79" s="9"/>
      <c r="M79" s="9"/>
      <c r="N79" s="9"/>
      <c r="O79" s="9"/>
      <c r="P79" s="9"/>
      <c r="Q79" s="8"/>
      <c r="R79" s="8"/>
      <c r="S79" s="9"/>
      <c r="T79" s="9"/>
      <c r="U79" s="9"/>
      <c r="V79" s="9"/>
      <c r="W79" s="9"/>
      <c r="X79" s="9"/>
      <c r="Y79" s="8"/>
      <c r="Z79" s="8"/>
      <c r="AA79" s="9"/>
      <c r="AB79" s="9"/>
      <c r="AC79" s="9"/>
      <c r="AD79" s="9"/>
      <c r="AE79" s="9"/>
      <c r="AF79" s="9"/>
      <c r="AG79" s="8"/>
      <c r="AH79" s="8"/>
      <c r="AI79" s="9"/>
      <c r="AJ79" s="9"/>
      <c r="AK79" s="9"/>
      <c r="AL79" s="9"/>
      <c r="AM79" s="9"/>
      <c r="AN79" s="9"/>
      <c r="AO79" s="8"/>
      <c r="AP79" s="8"/>
      <c r="AQ79" s="9"/>
    </row>
    <row r="80" spans="1:43" ht="27" customHeight="1" x14ac:dyDescent="0.35">
      <c r="A80" s="1065" t="s">
        <v>610</v>
      </c>
      <c r="B80" s="1066"/>
      <c r="C80" s="1066"/>
      <c r="D80" s="580"/>
      <c r="E80" s="576"/>
      <c r="F80" s="264"/>
      <c r="G80" s="540"/>
      <c r="H80" s="571"/>
      <c r="I80" s="265"/>
      <c r="J80" s="72"/>
      <c r="K80" s="9"/>
      <c r="L80" s="9"/>
      <c r="M80" s="9"/>
      <c r="N80" s="9"/>
      <c r="O80" s="9"/>
      <c r="P80" s="9"/>
      <c r="Q80" s="8"/>
      <c r="R80" s="8"/>
      <c r="S80" s="9"/>
      <c r="T80" s="9"/>
      <c r="U80" s="9"/>
      <c r="V80" s="9"/>
      <c r="W80" s="9"/>
      <c r="X80" s="9"/>
      <c r="Y80" s="8"/>
      <c r="Z80" s="8"/>
      <c r="AA80" s="9"/>
      <c r="AB80" s="9"/>
      <c r="AC80" s="9"/>
      <c r="AD80" s="9"/>
      <c r="AE80" s="9"/>
      <c r="AF80" s="9"/>
      <c r="AG80" s="8"/>
      <c r="AH80" s="8"/>
      <c r="AI80" s="9"/>
      <c r="AJ80" s="9"/>
      <c r="AK80" s="9"/>
      <c r="AL80" s="9"/>
      <c r="AM80" s="9"/>
      <c r="AN80" s="9"/>
      <c r="AO80" s="8"/>
      <c r="AP80" s="8"/>
      <c r="AQ80" s="9"/>
    </row>
    <row r="81" spans="1:43" x14ac:dyDescent="0.35">
      <c r="A81" s="37" t="s">
        <v>200</v>
      </c>
      <c r="B81" s="5" t="s">
        <v>611</v>
      </c>
      <c r="C81" s="5" t="s">
        <v>575</v>
      </c>
      <c r="D81" s="583">
        <v>11399.777</v>
      </c>
      <c r="E81" s="577">
        <v>16077.957</v>
      </c>
      <c r="F81" s="288">
        <v>2341.5079999999998</v>
      </c>
      <c r="G81" s="564">
        <v>4677.3220000000001</v>
      </c>
      <c r="H81" s="572">
        <v>34496.563999999998</v>
      </c>
      <c r="I81" s="289">
        <v>2024.8977000000002</v>
      </c>
      <c r="J81" s="13">
        <v>36521.4617</v>
      </c>
      <c r="K81" s="9"/>
      <c r="L81" s="9"/>
      <c r="M81" s="9"/>
      <c r="N81" s="9"/>
      <c r="O81" s="9"/>
      <c r="P81" s="9"/>
      <c r="Q81" s="8"/>
      <c r="R81" s="8"/>
      <c r="S81" s="9"/>
      <c r="T81" s="9"/>
      <c r="U81" s="9"/>
      <c r="V81" s="9"/>
      <c r="W81" s="9"/>
      <c r="X81" s="9"/>
      <c r="Y81" s="8"/>
      <c r="Z81" s="8"/>
      <c r="AA81" s="9"/>
      <c r="AB81" s="9"/>
      <c r="AC81" s="9"/>
      <c r="AD81" s="9"/>
      <c r="AE81" s="9"/>
      <c r="AF81" s="9"/>
      <c r="AG81" s="8"/>
      <c r="AH81" s="8"/>
      <c r="AI81" s="9"/>
      <c r="AJ81" s="9"/>
      <c r="AK81" s="9"/>
      <c r="AL81" s="9"/>
      <c r="AM81" s="9"/>
      <c r="AN81" s="9"/>
      <c r="AO81" s="8"/>
      <c r="AP81" s="8"/>
      <c r="AQ81" s="9"/>
    </row>
    <row r="82" spans="1:43" ht="20.9" customHeight="1" x14ac:dyDescent="0.35">
      <c r="A82" s="1073" t="s">
        <v>612</v>
      </c>
      <c r="B82" s="1074"/>
      <c r="C82" s="1074"/>
      <c r="D82" s="582"/>
      <c r="E82" s="578"/>
      <c r="F82" s="267"/>
      <c r="G82" s="480"/>
      <c r="H82" s="573"/>
      <c r="I82" s="268"/>
      <c r="J82" s="73"/>
      <c r="K82" s="9"/>
      <c r="L82" s="9"/>
      <c r="M82" s="9"/>
      <c r="N82" s="9"/>
      <c r="O82" s="9"/>
      <c r="P82" s="9"/>
      <c r="Q82" s="8"/>
      <c r="R82" s="8"/>
      <c r="S82" s="9"/>
      <c r="T82" s="9"/>
      <c r="U82" s="9"/>
      <c r="V82" s="9"/>
      <c r="W82" s="9"/>
      <c r="X82" s="9"/>
      <c r="Y82" s="8"/>
      <c r="Z82" s="8"/>
      <c r="AA82" s="9"/>
      <c r="AB82" s="9"/>
      <c r="AC82" s="9"/>
      <c r="AD82" s="9"/>
      <c r="AE82" s="9"/>
      <c r="AF82" s="9"/>
      <c r="AG82" s="8"/>
      <c r="AH82" s="8"/>
      <c r="AI82" s="9"/>
      <c r="AJ82" s="9"/>
      <c r="AK82" s="9"/>
      <c r="AL82" s="9"/>
      <c r="AM82" s="9"/>
      <c r="AN82" s="9"/>
      <c r="AO82" s="8"/>
      <c r="AP82" s="8"/>
      <c r="AQ82" s="9"/>
    </row>
    <row r="83" spans="1:43" ht="16" customHeight="1" x14ac:dyDescent="0.35">
      <c r="A83" s="488" t="s">
        <v>202</v>
      </c>
      <c r="B83" s="110" t="s">
        <v>603</v>
      </c>
      <c r="C83" s="110" t="s">
        <v>575</v>
      </c>
      <c r="D83" s="583">
        <v>2481.7709999999997</v>
      </c>
      <c r="E83" s="577">
        <v>8614.1630000000005</v>
      </c>
      <c r="F83" s="288">
        <v>236</v>
      </c>
      <c r="G83" s="564">
        <v>3988.2700000000004</v>
      </c>
      <c r="H83" s="572">
        <v>15320.204000000002</v>
      </c>
      <c r="I83" s="289">
        <v>1794.4247</v>
      </c>
      <c r="J83" s="13">
        <v>17114.628700000001</v>
      </c>
      <c r="K83" s="9"/>
      <c r="L83" s="9"/>
      <c r="M83" s="9"/>
      <c r="N83" s="9"/>
      <c r="O83" s="9"/>
      <c r="P83" s="9"/>
      <c r="Q83" s="8"/>
      <c r="R83" s="8"/>
      <c r="S83" s="9"/>
      <c r="T83" s="9"/>
      <c r="U83" s="9"/>
      <c r="V83" s="9"/>
      <c r="W83" s="9"/>
      <c r="X83" s="9"/>
      <c r="Y83" s="8"/>
      <c r="Z83" s="8"/>
      <c r="AA83" s="9"/>
      <c r="AB83" s="9"/>
      <c r="AC83" s="9"/>
      <c r="AD83" s="9"/>
      <c r="AE83" s="9"/>
      <c r="AF83" s="9"/>
      <c r="AG83" s="8"/>
      <c r="AH83" s="8"/>
      <c r="AI83" s="9"/>
      <c r="AJ83" s="9"/>
      <c r="AK83" s="9"/>
      <c r="AL83" s="9"/>
      <c r="AM83" s="9"/>
      <c r="AN83" s="9"/>
      <c r="AO83" s="8"/>
      <c r="AP83" s="8"/>
      <c r="AQ83" s="9"/>
    </row>
    <row r="84" spans="1:43" ht="16" customHeight="1" x14ac:dyDescent="0.35">
      <c r="A84" s="491" t="s">
        <v>202</v>
      </c>
      <c r="B84" s="570" t="s">
        <v>604</v>
      </c>
      <c r="C84" s="5" t="s">
        <v>575</v>
      </c>
      <c r="D84" s="583">
        <v>206.43900000000002</v>
      </c>
      <c r="E84" s="577">
        <v>0</v>
      </c>
      <c r="F84" s="288">
        <v>0</v>
      </c>
      <c r="G84" s="564">
        <v>0</v>
      </c>
      <c r="H84" s="572">
        <v>206.43900000000002</v>
      </c>
      <c r="I84" s="289">
        <v>0</v>
      </c>
      <c r="J84" s="13">
        <v>206.43900000000002</v>
      </c>
      <c r="K84" s="9"/>
      <c r="L84" s="9"/>
      <c r="M84" s="9"/>
      <c r="N84" s="9"/>
      <c r="O84" s="9"/>
      <c r="P84" s="9"/>
      <c r="Q84" s="8"/>
      <c r="R84" s="8"/>
      <c r="S84" s="9"/>
      <c r="T84" s="9"/>
      <c r="U84" s="9"/>
      <c r="V84" s="9"/>
      <c r="W84" s="9"/>
      <c r="X84" s="9"/>
      <c r="Y84" s="8"/>
      <c r="Z84" s="8"/>
      <c r="AA84" s="9"/>
      <c r="AB84" s="9"/>
      <c r="AC84" s="9"/>
      <c r="AD84" s="9"/>
      <c r="AE84" s="9"/>
      <c r="AF84" s="9"/>
      <c r="AG84" s="8"/>
      <c r="AH84" s="8"/>
      <c r="AI84" s="9"/>
      <c r="AJ84" s="9"/>
      <c r="AK84" s="9"/>
      <c r="AL84" s="9"/>
      <c r="AM84" s="9"/>
      <c r="AN84" s="9"/>
      <c r="AO84" s="8"/>
      <c r="AP84" s="8"/>
      <c r="AQ84" s="9"/>
    </row>
    <row r="85" spans="1:43" x14ac:dyDescent="0.35">
      <c r="A85" s="491" t="s">
        <v>202</v>
      </c>
      <c r="B85" s="570" t="s">
        <v>613</v>
      </c>
      <c r="C85" s="5" t="s">
        <v>575</v>
      </c>
      <c r="D85" s="583">
        <v>2688.2099999999996</v>
      </c>
      <c r="E85" s="577">
        <v>8614.1630000000005</v>
      </c>
      <c r="F85" s="288">
        <v>236</v>
      </c>
      <c r="G85" s="564">
        <v>3988.2700000000004</v>
      </c>
      <c r="H85" s="572">
        <v>15526.643</v>
      </c>
      <c r="I85" s="289">
        <v>1794.4247</v>
      </c>
      <c r="J85" s="13">
        <v>17321.0677</v>
      </c>
      <c r="K85" s="9"/>
      <c r="L85" s="9"/>
      <c r="M85" s="9"/>
      <c r="N85" s="9"/>
      <c r="O85" s="9"/>
      <c r="P85" s="9"/>
      <c r="Q85" s="8"/>
      <c r="R85" s="8"/>
      <c r="S85" s="9"/>
      <c r="T85" s="9"/>
      <c r="U85" s="9"/>
      <c r="V85" s="9"/>
      <c r="W85" s="9"/>
      <c r="X85" s="9"/>
      <c r="Y85" s="8"/>
      <c r="Z85" s="8"/>
      <c r="AA85" s="9"/>
      <c r="AB85" s="9"/>
      <c r="AC85" s="9"/>
      <c r="AD85" s="9"/>
      <c r="AE85" s="9"/>
      <c r="AF85" s="9"/>
      <c r="AG85" s="8"/>
      <c r="AH85" s="8"/>
      <c r="AI85" s="9"/>
      <c r="AJ85" s="9"/>
      <c r="AK85" s="9"/>
      <c r="AL85" s="9"/>
      <c r="AM85" s="9"/>
      <c r="AN85" s="9"/>
      <c r="AO85" s="8"/>
      <c r="AP85" s="8"/>
      <c r="AQ85" s="9"/>
    </row>
    <row r="86" spans="1:43" ht="20.9" customHeight="1" x14ac:dyDescent="0.35">
      <c r="A86" s="1073" t="s">
        <v>614</v>
      </c>
      <c r="B86" s="1074"/>
      <c r="C86" s="1074"/>
      <c r="D86" s="582"/>
      <c r="E86" s="578"/>
      <c r="F86" s="267"/>
      <c r="G86" s="480"/>
      <c r="H86" s="573"/>
      <c r="I86" s="268"/>
      <c r="J86" s="73"/>
      <c r="K86" s="9"/>
      <c r="L86" s="9"/>
      <c r="M86" s="9"/>
      <c r="N86" s="9"/>
      <c r="O86" s="9"/>
      <c r="P86" s="9"/>
      <c r="Q86" s="8"/>
      <c r="R86" s="8"/>
      <c r="S86" s="9"/>
      <c r="T86" s="9"/>
      <c r="U86" s="9"/>
      <c r="V86" s="9"/>
      <c r="W86" s="9"/>
      <c r="X86" s="9"/>
      <c r="Y86" s="8"/>
      <c r="Z86" s="8"/>
      <c r="AA86" s="9"/>
      <c r="AB86" s="9"/>
      <c r="AC86" s="9"/>
      <c r="AD86" s="9"/>
      <c r="AE86" s="9"/>
      <c r="AF86" s="9"/>
      <c r="AG86" s="8"/>
      <c r="AH86" s="8"/>
      <c r="AI86" s="9"/>
      <c r="AJ86" s="9"/>
      <c r="AK86" s="9"/>
      <c r="AL86" s="9"/>
      <c r="AM86" s="9"/>
      <c r="AN86" s="9"/>
      <c r="AO86" s="8"/>
      <c r="AP86" s="8"/>
      <c r="AQ86" s="9"/>
    </row>
    <row r="87" spans="1:43" x14ac:dyDescent="0.35">
      <c r="A87" s="37" t="s">
        <v>204</v>
      </c>
      <c r="B87" s="5" t="s">
        <v>608</v>
      </c>
      <c r="C87" s="5" t="s">
        <v>575</v>
      </c>
      <c r="D87" s="583">
        <v>8711.5670000000009</v>
      </c>
      <c r="E87" s="577">
        <v>7463.7939999999999</v>
      </c>
      <c r="F87" s="288">
        <v>2270.5079999999998</v>
      </c>
      <c r="G87" s="564">
        <v>689.05199999999968</v>
      </c>
      <c r="H87" s="572">
        <v>19134.920999999998</v>
      </c>
      <c r="I87" s="289">
        <v>230.47300000000018</v>
      </c>
      <c r="J87" s="395">
        <v>19365.394</v>
      </c>
      <c r="K87" s="9"/>
      <c r="L87" s="9"/>
      <c r="M87" s="9"/>
      <c r="N87" s="9"/>
      <c r="O87" s="9"/>
      <c r="P87" s="9"/>
      <c r="Q87" s="8"/>
      <c r="R87" s="8"/>
      <c r="S87" s="9"/>
      <c r="T87" s="9"/>
      <c r="U87" s="9"/>
      <c r="V87" s="9"/>
      <c r="W87" s="9"/>
      <c r="X87" s="9"/>
      <c r="Y87" s="8"/>
      <c r="Z87" s="8"/>
      <c r="AA87" s="9"/>
      <c r="AB87" s="9"/>
      <c r="AC87" s="9"/>
      <c r="AD87" s="9"/>
      <c r="AE87" s="9"/>
      <c r="AF87" s="9"/>
      <c r="AG87" s="8"/>
      <c r="AH87" s="8"/>
      <c r="AI87" s="9"/>
      <c r="AJ87" s="9"/>
      <c r="AK87" s="9"/>
      <c r="AL87" s="9"/>
      <c r="AM87" s="9"/>
      <c r="AN87" s="9"/>
      <c r="AO87" s="8"/>
      <c r="AP87" s="8"/>
      <c r="AQ87" s="9"/>
    </row>
    <row r="88" spans="1:43" ht="27" customHeight="1" x14ac:dyDescent="0.35">
      <c r="A88" s="1065" t="s">
        <v>615</v>
      </c>
      <c r="B88" s="1066"/>
      <c r="C88" s="1066"/>
      <c r="D88" s="571"/>
      <c r="E88" s="576"/>
      <c r="F88" s="264"/>
      <c r="G88" s="540"/>
      <c r="H88" s="571"/>
      <c r="I88" s="265"/>
      <c r="J88" s="72"/>
      <c r="K88" s="9"/>
      <c r="L88" s="9"/>
      <c r="M88" s="9"/>
      <c r="N88" s="9"/>
      <c r="O88" s="9"/>
      <c r="P88" s="9"/>
      <c r="Q88" s="8"/>
      <c r="R88" s="8"/>
      <c r="S88" s="9"/>
      <c r="T88" s="9"/>
      <c r="U88" s="9"/>
      <c r="V88" s="9"/>
      <c r="W88" s="9"/>
      <c r="X88" s="9"/>
      <c r="Y88" s="8"/>
      <c r="Z88" s="8"/>
      <c r="AA88" s="9"/>
      <c r="AB88" s="9"/>
      <c r="AC88" s="9"/>
      <c r="AD88" s="9"/>
      <c r="AE88" s="9"/>
      <c r="AF88" s="9"/>
      <c r="AG88" s="8"/>
      <c r="AH88" s="8"/>
      <c r="AI88" s="9"/>
      <c r="AJ88" s="9"/>
      <c r="AK88" s="9"/>
      <c r="AL88" s="9"/>
      <c r="AM88" s="9"/>
      <c r="AN88" s="9"/>
      <c r="AO88" s="8"/>
      <c r="AP88" s="8"/>
      <c r="AQ88" s="9"/>
    </row>
    <row r="89" spans="1:43" ht="20.9" customHeight="1" x14ac:dyDescent="0.35">
      <c r="A89" s="1073" t="s">
        <v>616</v>
      </c>
      <c r="B89" s="1074"/>
      <c r="C89" s="1074"/>
      <c r="D89" s="573"/>
      <c r="E89" s="578"/>
      <c r="F89" s="267"/>
      <c r="G89" s="480"/>
      <c r="H89" s="573"/>
      <c r="I89" s="268"/>
      <c r="J89" s="73"/>
      <c r="K89" s="9"/>
      <c r="L89" s="9"/>
      <c r="M89" s="9"/>
      <c r="N89" s="9"/>
      <c r="O89" s="9"/>
      <c r="P89" s="9"/>
      <c r="Q89" s="8"/>
      <c r="R89" s="8"/>
      <c r="S89" s="9"/>
      <c r="T89" s="9"/>
      <c r="U89" s="9"/>
      <c r="V89" s="9"/>
      <c r="W89" s="9"/>
      <c r="X89" s="9"/>
      <c r="Y89" s="8"/>
      <c r="Z89" s="8"/>
      <c r="AA89" s="9"/>
      <c r="AB89" s="9"/>
      <c r="AC89" s="9"/>
      <c r="AD89" s="9"/>
      <c r="AE89" s="9"/>
      <c r="AF89" s="9"/>
      <c r="AG89" s="8"/>
      <c r="AH89" s="8"/>
      <c r="AI89" s="9"/>
      <c r="AJ89" s="9"/>
      <c r="AK89" s="9"/>
      <c r="AL89" s="9"/>
      <c r="AM89" s="9"/>
      <c r="AN89" s="9"/>
      <c r="AO89" s="8"/>
      <c r="AP89" s="8"/>
      <c r="AQ89" s="9"/>
    </row>
    <row r="90" spans="1:43" ht="16" thickBot="1" x14ac:dyDescent="0.4">
      <c r="A90" s="38" t="s">
        <v>204</v>
      </c>
      <c r="B90" s="14" t="s">
        <v>608</v>
      </c>
      <c r="C90" s="14" t="s">
        <v>575</v>
      </c>
      <c r="D90" s="584">
        <v>2768.8889999999997</v>
      </c>
      <c r="E90" s="579">
        <v>2100.39</v>
      </c>
      <c r="F90" s="563">
        <v>316.52</v>
      </c>
      <c r="G90" s="565">
        <v>587.08000000000004</v>
      </c>
      <c r="H90" s="574">
        <v>5772.878999999999</v>
      </c>
      <c r="I90" s="575"/>
      <c r="J90" s="15">
        <v>5772.878999999999</v>
      </c>
      <c r="K90" s="9"/>
      <c r="L90" s="9"/>
      <c r="M90" s="9"/>
      <c r="N90" s="9"/>
      <c r="O90" s="9"/>
      <c r="P90" s="9"/>
      <c r="Q90" s="8"/>
      <c r="R90" s="8"/>
      <c r="S90" s="9"/>
      <c r="T90" s="9"/>
      <c r="U90" s="9"/>
      <c r="V90" s="9"/>
      <c r="W90" s="9"/>
      <c r="X90" s="9"/>
      <c r="Y90" s="8"/>
      <c r="Z90" s="8"/>
      <c r="AA90" s="9"/>
      <c r="AB90" s="9"/>
      <c r="AC90" s="9"/>
      <c r="AD90" s="9"/>
      <c r="AE90" s="9"/>
      <c r="AF90" s="9"/>
      <c r="AG90" s="8"/>
      <c r="AH90" s="8"/>
      <c r="AI90" s="9"/>
      <c r="AJ90" s="9"/>
      <c r="AK90" s="9"/>
      <c r="AL90" s="9"/>
      <c r="AM90" s="9"/>
      <c r="AN90" s="9"/>
      <c r="AO90" s="8"/>
      <c r="AP90" s="8"/>
      <c r="AQ90" s="9"/>
    </row>
    <row r="91" spans="1:43" ht="16.5" thickTop="1" thickBot="1" x14ac:dyDescent="0.4">
      <c r="A91" s="108"/>
      <c r="B91" s="108"/>
      <c r="C91" s="108"/>
      <c r="D91" s="9"/>
      <c r="E91" s="9"/>
      <c r="F91" s="9"/>
      <c r="G91" s="9"/>
      <c r="H91" s="9"/>
      <c r="I91" s="9"/>
      <c r="J91" s="9"/>
      <c r="K91" s="9"/>
      <c r="L91" s="9"/>
      <c r="M91" s="9"/>
      <c r="N91" s="9"/>
      <c r="O91" s="9"/>
      <c r="P91" s="9"/>
      <c r="Q91" s="8"/>
      <c r="R91" s="8"/>
      <c r="S91" s="9"/>
      <c r="T91" s="9"/>
      <c r="U91" s="9"/>
      <c r="V91" s="9"/>
      <c r="W91" s="9"/>
      <c r="X91" s="9"/>
      <c r="Y91" s="8"/>
      <c r="Z91" s="8"/>
      <c r="AA91" s="9"/>
      <c r="AB91" s="9"/>
      <c r="AC91" s="9"/>
      <c r="AD91" s="9"/>
      <c r="AE91" s="9"/>
      <c r="AF91" s="9"/>
      <c r="AG91" s="8"/>
      <c r="AH91" s="8"/>
      <c r="AI91" s="9"/>
      <c r="AJ91" s="9"/>
      <c r="AK91" s="9"/>
      <c r="AL91" s="9"/>
      <c r="AM91" s="9"/>
      <c r="AN91" s="9"/>
      <c r="AO91" s="8"/>
      <c r="AP91" s="8"/>
      <c r="AQ91" s="9"/>
    </row>
    <row r="92" spans="1:43" ht="27" customHeight="1" thickTop="1" x14ac:dyDescent="0.35">
      <c r="A92" s="1044" t="s">
        <v>426</v>
      </c>
      <c r="B92" s="1043"/>
      <c r="C92" s="1043"/>
      <c r="D92" s="1088">
        <v>2022</v>
      </c>
      <c r="E92" s="1088"/>
      <c r="F92" s="1088"/>
      <c r="G92" s="1088"/>
      <c r="H92" s="1141"/>
      <c r="I92" s="9"/>
      <c r="J92" s="8"/>
      <c r="K92" s="9"/>
      <c r="L92" s="9"/>
      <c r="M92" s="9"/>
      <c r="N92" s="8"/>
      <c r="O92" s="8"/>
      <c r="P92" s="9"/>
      <c r="R92" s="5"/>
      <c r="Z92" s="5"/>
      <c r="AH92" s="5"/>
      <c r="AP92" s="5"/>
    </row>
    <row r="93" spans="1:43" ht="27" customHeight="1" x14ac:dyDescent="0.35">
      <c r="A93" s="1104" t="s">
        <v>427</v>
      </c>
      <c r="B93" s="1105" t="s">
        <v>428</v>
      </c>
      <c r="C93" s="1106" t="s">
        <v>429</v>
      </c>
      <c r="D93" s="1142" t="s">
        <v>289</v>
      </c>
      <c r="E93" s="1137" t="s">
        <v>431</v>
      </c>
      <c r="F93" s="1137" t="s">
        <v>288</v>
      </c>
      <c r="G93" s="1138" t="s">
        <v>287</v>
      </c>
      <c r="H93" s="1128" t="s">
        <v>433</v>
      </c>
      <c r="I93" s="9"/>
      <c r="J93" s="8"/>
      <c r="K93" s="9"/>
      <c r="L93" s="9"/>
      <c r="M93" s="9"/>
      <c r="N93" s="8"/>
      <c r="O93" s="8"/>
      <c r="P93" s="9"/>
      <c r="R93" s="5"/>
      <c r="Z93" s="5"/>
      <c r="AH93" s="5"/>
      <c r="AP93" s="5"/>
    </row>
    <row r="94" spans="1:43" ht="27" customHeight="1" x14ac:dyDescent="0.35">
      <c r="A94" s="1104"/>
      <c r="B94" s="1106"/>
      <c r="C94" s="1106"/>
      <c r="D94" s="1142"/>
      <c r="E94" s="1137"/>
      <c r="F94" s="1137"/>
      <c r="G94" s="1138"/>
      <c r="H94" s="1128"/>
      <c r="I94" s="9"/>
      <c r="J94" s="8"/>
      <c r="K94" s="9"/>
      <c r="L94" s="9"/>
      <c r="M94" s="9"/>
      <c r="N94" s="8"/>
      <c r="O94" s="8"/>
      <c r="P94" s="9"/>
      <c r="R94" s="5"/>
      <c r="Z94" s="5"/>
      <c r="AH94" s="5"/>
      <c r="AP94" s="5"/>
    </row>
    <row r="95" spans="1:43" ht="27" customHeight="1" x14ac:dyDescent="0.35">
      <c r="A95" s="1065" t="s">
        <v>617</v>
      </c>
      <c r="B95" s="1066"/>
      <c r="C95" s="1066"/>
      <c r="D95" s="558"/>
      <c r="E95" s="264"/>
      <c r="F95" s="264"/>
      <c r="G95" s="540"/>
      <c r="H95" s="566"/>
      <c r="R95" s="5"/>
      <c r="Z95" s="5"/>
      <c r="AH95" s="5"/>
      <c r="AP95" s="5"/>
    </row>
    <row r="96" spans="1:43" ht="22" customHeight="1" x14ac:dyDescent="0.35">
      <c r="A96" s="1073" t="s">
        <v>618</v>
      </c>
      <c r="B96" s="1074"/>
      <c r="C96" s="1074"/>
      <c r="D96" s="559"/>
      <c r="E96" s="267"/>
      <c r="F96" s="267"/>
      <c r="G96" s="480"/>
      <c r="H96" s="567"/>
      <c r="R96" s="5"/>
      <c r="Z96" s="5"/>
      <c r="AH96" s="5"/>
      <c r="AP96" s="5"/>
    </row>
    <row r="97" spans="1:42" x14ac:dyDescent="0.35">
      <c r="A97" s="37"/>
      <c r="B97" s="5" t="s">
        <v>619</v>
      </c>
      <c r="C97" s="5" t="s">
        <v>495</v>
      </c>
      <c r="D97" s="560">
        <v>1</v>
      </c>
      <c r="E97" s="288">
        <v>1</v>
      </c>
      <c r="F97" s="288">
        <v>1</v>
      </c>
      <c r="G97" s="564">
        <v>1</v>
      </c>
      <c r="H97" s="568">
        <v>4</v>
      </c>
      <c r="R97" s="5"/>
      <c r="Z97" s="5"/>
      <c r="AH97" s="5"/>
      <c r="AP97" s="5"/>
    </row>
    <row r="98" spans="1:42" x14ac:dyDescent="0.35">
      <c r="A98" s="37"/>
      <c r="B98" s="5" t="s">
        <v>620</v>
      </c>
      <c r="C98" s="5" t="s">
        <v>599</v>
      </c>
      <c r="D98" s="561">
        <v>4443.1100000000006</v>
      </c>
      <c r="E98" s="288">
        <v>25921.4</v>
      </c>
      <c r="F98" s="288">
        <v>8589</v>
      </c>
      <c r="G98" s="564">
        <v>5640</v>
      </c>
      <c r="H98" s="568">
        <v>44593.51</v>
      </c>
      <c r="R98" s="5"/>
      <c r="Z98" s="5"/>
      <c r="AH98" s="5"/>
      <c r="AP98" s="5"/>
    </row>
    <row r="99" spans="1:42" ht="22" customHeight="1" x14ac:dyDescent="0.35">
      <c r="A99" s="1073" t="s">
        <v>621</v>
      </c>
      <c r="B99" s="1074"/>
      <c r="C99" s="1074"/>
      <c r="D99" s="559"/>
      <c r="E99" s="267"/>
      <c r="F99" s="267"/>
      <c r="G99" s="480"/>
      <c r="H99" s="567"/>
      <c r="R99" s="5"/>
      <c r="Z99" s="5"/>
      <c r="AH99" s="5"/>
      <c r="AP99" s="5"/>
    </row>
    <row r="100" spans="1:42" x14ac:dyDescent="0.35">
      <c r="A100" s="37"/>
      <c r="B100" s="5" t="s">
        <v>619</v>
      </c>
      <c r="C100" s="5" t="s">
        <v>495</v>
      </c>
      <c r="D100" s="560">
        <v>2</v>
      </c>
      <c r="E100" s="288">
        <v>0</v>
      </c>
      <c r="F100" s="288">
        <v>0</v>
      </c>
      <c r="G100" s="564">
        <v>0</v>
      </c>
      <c r="H100" s="568">
        <v>2</v>
      </c>
      <c r="R100" s="5"/>
      <c r="Z100" s="5"/>
      <c r="AH100" s="5"/>
      <c r="AP100" s="5"/>
    </row>
    <row r="101" spans="1:42" x14ac:dyDescent="0.35">
      <c r="A101" s="37"/>
      <c r="B101" s="5" t="s">
        <v>620</v>
      </c>
      <c r="C101" s="5" t="s">
        <v>599</v>
      </c>
      <c r="D101" s="561">
        <v>62.12</v>
      </c>
      <c r="E101" s="288">
        <v>0</v>
      </c>
      <c r="F101" s="288">
        <v>0</v>
      </c>
      <c r="G101" s="564">
        <v>0</v>
      </c>
      <c r="H101" s="568">
        <v>62</v>
      </c>
      <c r="R101" s="5"/>
      <c r="Z101" s="5"/>
      <c r="AH101" s="5"/>
      <c r="AP101" s="5"/>
    </row>
    <row r="102" spans="1:42" ht="22" customHeight="1" x14ac:dyDescent="0.35">
      <c r="A102" s="1073" t="s">
        <v>622</v>
      </c>
      <c r="B102" s="1074"/>
      <c r="C102" s="1074"/>
      <c r="D102" s="559"/>
      <c r="E102" s="267"/>
      <c r="F102" s="267"/>
      <c r="G102" s="480"/>
      <c r="H102" s="567"/>
      <c r="R102" s="5"/>
      <c r="Z102" s="5"/>
      <c r="AH102" s="5"/>
      <c r="AP102" s="5"/>
    </row>
    <row r="103" spans="1:42" x14ac:dyDescent="0.35">
      <c r="A103" s="37"/>
      <c r="B103" s="5" t="s">
        <v>619</v>
      </c>
      <c r="C103" s="5" t="s">
        <v>495</v>
      </c>
      <c r="D103" s="560">
        <v>2</v>
      </c>
      <c r="E103" s="288">
        <v>2</v>
      </c>
      <c r="F103" s="288">
        <v>0</v>
      </c>
      <c r="G103" s="564">
        <v>2</v>
      </c>
      <c r="H103" s="568">
        <v>3</v>
      </c>
      <c r="R103" s="5"/>
      <c r="Z103" s="5"/>
      <c r="AH103" s="5"/>
      <c r="AP103" s="5"/>
    </row>
    <row r="104" spans="1:42" x14ac:dyDescent="0.35">
      <c r="A104" s="37"/>
      <c r="B104" s="5" t="s">
        <v>620</v>
      </c>
      <c r="C104" s="5" t="s">
        <v>599</v>
      </c>
      <c r="D104" s="561">
        <v>1830.1000000000001</v>
      </c>
      <c r="E104" s="288">
        <v>87.300000000000011</v>
      </c>
      <c r="F104" s="288">
        <v>0</v>
      </c>
      <c r="G104" s="564">
        <v>2206.79</v>
      </c>
      <c r="H104" s="568">
        <v>4124.1900000000005</v>
      </c>
      <c r="R104" s="5"/>
      <c r="Z104" s="5"/>
      <c r="AH104" s="5"/>
      <c r="AP104" s="5"/>
    </row>
    <row r="105" spans="1:42" ht="22" customHeight="1" x14ac:dyDescent="0.35">
      <c r="A105" s="1073" t="s">
        <v>623</v>
      </c>
      <c r="B105" s="1074"/>
      <c r="C105" s="1074"/>
      <c r="D105" s="559"/>
      <c r="E105" s="267"/>
      <c r="F105" s="267"/>
      <c r="G105" s="480"/>
      <c r="H105" s="567"/>
      <c r="R105" s="5"/>
      <c r="Z105" s="5"/>
      <c r="AH105" s="5"/>
      <c r="AP105" s="5"/>
    </row>
    <row r="106" spans="1:42" x14ac:dyDescent="0.35">
      <c r="A106" s="37"/>
      <c r="B106" s="5" t="s">
        <v>619</v>
      </c>
      <c r="C106" s="5" t="s">
        <v>495</v>
      </c>
      <c r="D106" s="560">
        <v>7</v>
      </c>
      <c r="E106" s="288">
        <v>0</v>
      </c>
      <c r="F106" s="288">
        <v>0</v>
      </c>
      <c r="G106" s="564">
        <v>0</v>
      </c>
      <c r="H106" s="568">
        <v>7</v>
      </c>
      <c r="R106" s="5"/>
      <c r="Z106" s="5"/>
      <c r="AH106" s="5"/>
      <c r="AP106" s="5"/>
    </row>
    <row r="107" spans="1:42" ht="16" thickBot="1" x14ac:dyDescent="0.4">
      <c r="A107" s="38"/>
      <c r="B107" s="14" t="s">
        <v>620</v>
      </c>
      <c r="C107" s="14" t="s">
        <v>599</v>
      </c>
      <c r="D107" s="562">
        <v>8152.8600000000006</v>
      </c>
      <c r="E107" s="563">
        <v>0</v>
      </c>
      <c r="F107" s="563">
        <v>0</v>
      </c>
      <c r="G107" s="565">
        <v>0</v>
      </c>
      <c r="H107" s="569">
        <v>8153</v>
      </c>
      <c r="R107" s="5"/>
      <c r="Z107" s="5"/>
      <c r="AH107" s="5"/>
      <c r="AP107" s="5"/>
    </row>
    <row r="108" spans="1:42" ht="16" thickTop="1" x14ac:dyDescent="0.35"/>
    <row r="110" spans="1:42" ht="76.5" customHeight="1" x14ac:dyDescent="0.35">
      <c r="A110" s="1143" t="s">
        <v>1047</v>
      </c>
      <c r="B110" s="1143"/>
      <c r="C110" s="1143"/>
    </row>
    <row r="111" spans="1:42" ht="37.5" customHeight="1" x14ac:dyDescent="0.35">
      <c r="A111" s="1144" t="s">
        <v>1037</v>
      </c>
      <c r="B111" s="1144"/>
      <c r="C111" s="1144"/>
    </row>
    <row r="112" spans="1:42" ht="38.5" customHeight="1" x14ac:dyDescent="0.35">
      <c r="A112" s="1083" t="s">
        <v>1033</v>
      </c>
      <c r="B112" s="1083"/>
      <c r="C112" s="1083"/>
    </row>
    <row r="113" spans="1:3" ht="31" customHeight="1" x14ac:dyDescent="0.35">
      <c r="A113" s="1069" t="s">
        <v>1034</v>
      </c>
      <c r="B113" s="1069"/>
      <c r="C113" s="1069"/>
    </row>
    <row r="114" spans="1:3" x14ac:dyDescent="0.35">
      <c r="A114" s="1069" t="s">
        <v>1035</v>
      </c>
      <c r="B114" s="1069"/>
      <c r="C114" s="1069"/>
    </row>
    <row r="115" spans="1:3" ht="55.5" customHeight="1" x14ac:dyDescent="0.35">
      <c r="A115" s="1083" t="s">
        <v>1036</v>
      </c>
      <c r="B115" s="1083"/>
      <c r="C115" s="1083"/>
    </row>
  </sheetData>
  <sheetProtection algorithmName="SHA-512" hashValue="54p63TAt/kpKNbgsp1l5P7opSufTuHkV8wRWHuLQxODXyfRCoj2sGGKqNeqFm7ohCwaSumCQH8dyeuaBTGA9bQ==" saltValue="tMDIIK+Hjkpp5wCUkenvDg==" spinCount="100000" sheet="1" objects="1" scenarios="1"/>
  <mergeCells count="115">
    <mergeCell ref="J8:J9"/>
    <mergeCell ref="J11:J12"/>
    <mergeCell ref="D11:D12"/>
    <mergeCell ref="A11:A12"/>
    <mergeCell ref="Q11:Q12"/>
    <mergeCell ref="P11:P12"/>
    <mergeCell ref="A47:C47"/>
    <mergeCell ref="C11:C12"/>
    <mergeCell ref="B11:B12"/>
    <mergeCell ref="G11:G12"/>
    <mergeCell ref="H11:H12"/>
    <mergeCell ref="I11:I12"/>
    <mergeCell ref="A2:C5"/>
    <mergeCell ref="A10:C10"/>
    <mergeCell ref="A42:C42"/>
    <mergeCell ref="A15:C15"/>
    <mergeCell ref="A19:C19"/>
    <mergeCell ref="A20:C20"/>
    <mergeCell ref="A22:C22"/>
    <mergeCell ref="A28:C28"/>
    <mergeCell ref="A31:C31"/>
    <mergeCell ref="A8:C8"/>
    <mergeCell ref="B35:B36"/>
    <mergeCell ref="B39:B40"/>
    <mergeCell ref="A39:A40"/>
    <mergeCell ref="AA11:AA12"/>
    <mergeCell ref="AJ10:AQ10"/>
    <mergeCell ref="A13:C13"/>
    <mergeCell ref="D10:K10"/>
    <mergeCell ref="L10:S10"/>
    <mergeCell ref="T10:AA10"/>
    <mergeCell ref="AB10:AI10"/>
    <mergeCell ref="A14:C14"/>
    <mergeCell ref="B32:B33"/>
    <mergeCell ref="A32:A33"/>
    <mergeCell ref="E11:E12"/>
    <mergeCell ref="F11:F12"/>
    <mergeCell ref="L11:L12"/>
    <mergeCell ref="S11:S12"/>
    <mergeCell ref="T11:T12"/>
    <mergeCell ref="U11:U12"/>
    <mergeCell ref="V11:V12"/>
    <mergeCell ref="M11:M12"/>
    <mergeCell ref="N11:N12"/>
    <mergeCell ref="O11:O12"/>
    <mergeCell ref="R11:R12"/>
    <mergeCell ref="A25:C25"/>
    <mergeCell ref="A115:C115"/>
    <mergeCell ref="A111:C111"/>
    <mergeCell ref="A112:C112"/>
    <mergeCell ref="K11:K12"/>
    <mergeCell ref="AQ11:AQ12"/>
    <mergeCell ref="AL11:AL12"/>
    <mergeCell ref="AM11:AM12"/>
    <mergeCell ref="AN11:AN12"/>
    <mergeCell ref="AO11:AO12"/>
    <mergeCell ref="AP11:AP12"/>
    <mergeCell ref="AG11:AG12"/>
    <mergeCell ref="AH11:AH12"/>
    <mergeCell ref="AI11:AI12"/>
    <mergeCell ref="AJ11:AJ12"/>
    <mergeCell ref="AK11:AK12"/>
    <mergeCell ref="AB11:AB12"/>
    <mergeCell ref="AC11:AC12"/>
    <mergeCell ref="AD11:AD12"/>
    <mergeCell ref="AE11:AE12"/>
    <mergeCell ref="AF11:AF12"/>
    <mergeCell ref="W11:W12"/>
    <mergeCell ref="X11:X12"/>
    <mergeCell ref="Y11:Y12"/>
    <mergeCell ref="Z11:Z12"/>
    <mergeCell ref="A114:C114"/>
    <mergeCell ref="D92:H92"/>
    <mergeCell ref="H93:H94"/>
    <mergeCell ref="A95:C95"/>
    <mergeCell ref="A92:C92"/>
    <mergeCell ref="A93:A94"/>
    <mergeCell ref="B93:B94"/>
    <mergeCell ref="C93:C94"/>
    <mergeCell ref="D93:D94"/>
    <mergeCell ref="E93:E94"/>
    <mergeCell ref="F93:F94"/>
    <mergeCell ref="G93:G94"/>
    <mergeCell ref="A105:C105"/>
    <mergeCell ref="A96:C96"/>
    <mergeCell ref="A99:C99"/>
    <mergeCell ref="A102:C102"/>
    <mergeCell ref="A113:C113"/>
    <mergeCell ref="A110:C110"/>
    <mergeCell ref="A72:C72"/>
    <mergeCell ref="A76:C76"/>
    <mergeCell ref="A88:C88"/>
    <mergeCell ref="A89:C89"/>
    <mergeCell ref="D67:J67"/>
    <mergeCell ref="H68:H69"/>
    <mergeCell ref="I68:I69"/>
    <mergeCell ref="J68:J69"/>
    <mergeCell ref="A82:C82"/>
    <mergeCell ref="A80:C80"/>
    <mergeCell ref="A86:C86"/>
    <mergeCell ref="A70:C70"/>
    <mergeCell ref="C68:C69"/>
    <mergeCell ref="A64:C64"/>
    <mergeCell ref="A54:C54"/>
    <mergeCell ref="A62:C62"/>
    <mergeCell ref="A55:C55"/>
    <mergeCell ref="D68:D69"/>
    <mergeCell ref="E68:E69"/>
    <mergeCell ref="B68:B69"/>
    <mergeCell ref="F68:F69"/>
    <mergeCell ref="G68:G69"/>
    <mergeCell ref="A67:C67"/>
    <mergeCell ref="A68:A69"/>
    <mergeCell ref="A59:C59"/>
    <mergeCell ref="A61:C61"/>
  </mergeCells>
  <phoneticPr fontId="7" type="noConversion"/>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rgb="FF00AFD2"/>
  </sheetPr>
  <dimension ref="A1:N23"/>
  <sheetViews>
    <sheetView zoomScale="70" zoomScaleNormal="70" workbookViewId="0">
      <pane ySplit="6" topLeftCell="A7" activePane="bottomLeft" state="frozen"/>
      <selection activeCell="A6" sqref="A6"/>
      <selection pane="bottomLeft"/>
    </sheetView>
  </sheetViews>
  <sheetFormatPr baseColWidth="10" defaultColWidth="10.83203125" defaultRowHeight="15.5" x14ac:dyDescent="0.35"/>
  <cols>
    <col min="1" max="1" width="18.83203125" style="1" customWidth="1"/>
    <col min="2" max="2" width="48.75" style="1" customWidth="1"/>
    <col min="3" max="3" width="50.58203125" style="1" customWidth="1"/>
    <col min="4" max="4" width="21.33203125" style="1" customWidth="1"/>
    <col min="5" max="5" width="15.5" style="1" customWidth="1"/>
    <col min="6" max="6" width="16.5" style="1" customWidth="1"/>
    <col min="7" max="7" width="15.08203125" style="1" customWidth="1"/>
    <col min="8" max="8" width="14.25" style="1" customWidth="1"/>
    <col min="9" max="9" width="13.5" style="1" customWidth="1"/>
    <col min="10" max="10" width="16.83203125" style="1" customWidth="1"/>
    <col min="11" max="11" width="16.58203125" style="1" customWidth="1"/>
    <col min="12" max="12" width="16.5" style="1" customWidth="1"/>
    <col min="13" max="13" width="14.25" style="1" customWidth="1"/>
    <col min="14" max="14" width="46.25" style="1" customWidth="1"/>
    <col min="15" max="16" width="13.75" style="1" customWidth="1"/>
    <col min="17" max="17" width="9" style="1" bestFit="1" customWidth="1"/>
    <col min="18" max="20" width="11.5" style="1" bestFit="1" customWidth="1"/>
    <col min="21" max="16384" width="10.83203125" style="1"/>
  </cols>
  <sheetData>
    <row r="1" spans="1:14" ht="15.75" customHeight="1" x14ac:dyDescent="0.35"/>
    <row r="2" spans="1:14" ht="15.75" customHeight="1" x14ac:dyDescent="0.35">
      <c r="A2" s="967" t="s">
        <v>741</v>
      </c>
      <c r="B2" s="967"/>
      <c r="C2" s="967"/>
      <c r="D2" s="48"/>
      <c r="E2" s="16"/>
    </row>
    <row r="3" spans="1:14" ht="15.75" customHeight="1" x14ac:dyDescent="0.35">
      <c r="A3" s="967"/>
      <c r="B3" s="967"/>
      <c r="C3" s="967"/>
      <c r="D3" s="48"/>
      <c r="E3" s="16"/>
    </row>
    <row r="4" spans="1:14" ht="15.75" customHeight="1" x14ac:dyDescent="0.35">
      <c r="A4" s="967"/>
      <c r="B4" s="967"/>
      <c r="C4" s="967"/>
      <c r="D4" s="48"/>
      <c r="E4" s="16"/>
    </row>
    <row r="5" spans="1:14" ht="15.75" customHeight="1" x14ac:dyDescent="0.35">
      <c r="A5" s="967"/>
      <c r="B5" s="967"/>
      <c r="C5" s="967"/>
      <c r="D5" s="48"/>
      <c r="E5" s="16"/>
    </row>
    <row r="6" spans="1:14" ht="15.75" customHeight="1" x14ac:dyDescent="0.35">
      <c r="B6" s="17"/>
      <c r="C6" s="17"/>
      <c r="D6" s="17"/>
      <c r="E6" s="16"/>
    </row>
    <row r="7" spans="1:14" ht="15.75" customHeight="1" x14ac:dyDescent="0.35">
      <c r="B7" s="17"/>
      <c r="C7" s="17"/>
      <c r="D7" s="17"/>
      <c r="E7" s="16"/>
    </row>
    <row r="8" spans="1:14" ht="15.75" customHeight="1" thickBot="1" x14ac:dyDescent="0.4"/>
    <row r="9" spans="1:14" ht="30" customHeight="1" thickTop="1" x14ac:dyDescent="0.35">
      <c r="A9" s="977" t="s">
        <v>742</v>
      </c>
      <c r="B9" s="978"/>
      <c r="C9" s="978"/>
      <c r="D9" s="978"/>
      <c r="E9" s="978"/>
      <c r="F9" s="978"/>
      <c r="G9" s="978"/>
      <c r="H9" s="978"/>
      <c r="I9" s="978"/>
      <c r="J9" s="978"/>
      <c r="K9" s="978"/>
      <c r="L9" s="978"/>
      <c r="M9" s="978"/>
      <c r="N9" s="979"/>
    </row>
    <row r="10" spans="1:14" ht="54.75" customHeight="1" x14ac:dyDescent="0.35">
      <c r="A10" s="1153">
        <v>1</v>
      </c>
      <c r="B10" s="1155" t="s">
        <v>743</v>
      </c>
      <c r="C10" s="844" t="s">
        <v>744</v>
      </c>
      <c r="D10" s="1157" t="s">
        <v>745</v>
      </c>
      <c r="E10" s="1157"/>
      <c r="F10" s="1157"/>
      <c r="G10" s="1157"/>
      <c r="H10" s="1157"/>
      <c r="I10" s="1157"/>
      <c r="J10" s="1157"/>
      <c r="K10" s="1157"/>
      <c r="L10" s="1157"/>
      <c r="M10" s="1157"/>
      <c r="N10" s="1158"/>
    </row>
    <row r="11" spans="1:14" ht="51" customHeight="1" x14ac:dyDescent="0.35">
      <c r="A11" s="1153"/>
      <c r="B11" s="1155"/>
      <c r="C11" s="845" t="s">
        <v>746</v>
      </c>
      <c r="D11" s="1151" t="s">
        <v>747</v>
      </c>
      <c r="E11" s="1151"/>
      <c r="F11" s="1151"/>
      <c r="G11" s="1151"/>
      <c r="H11" s="1151"/>
      <c r="I11" s="1151"/>
      <c r="J11" s="1151"/>
      <c r="K11" s="1151"/>
      <c r="L11" s="1151"/>
      <c r="M11" s="1151"/>
      <c r="N11" s="1152"/>
    </row>
    <row r="12" spans="1:14" ht="36" customHeight="1" x14ac:dyDescent="0.35">
      <c r="A12" s="1153"/>
      <c r="B12" s="1155"/>
      <c r="C12" s="845" t="s">
        <v>748</v>
      </c>
      <c r="D12" s="1151" t="s">
        <v>749</v>
      </c>
      <c r="E12" s="1151"/>
      <c r="F12" s="1151"/>
      <c r="G12" s="1151"/>
      <c r="H12" s="1151"/>
      <c r="I12" s="1151"/>
      <c r="J12" s="1151"/>
      <c r="K12" s="1151"/>
      <c r="L12" s="1151"/>
      <c r="M12" s="1151"/>
      <c r="N12" s="1152"/>
    </row>
    <row r="13" spans="1:14" ht="61" customHeight="1" thickBot="1" x14ac:dyDescent="0.4">
      <c r="A13" s="1154"/>
      <c r="B13" s="1156"/>
      <c r="C13" s="846" t="s">
        <v>750</v>
      </c>
      <c r="D13" s="1151" t="s">
        <v>751</v>
      </c>
      <c r="E13" s="1151"/>
      <c r="F13" s="1151"/>
      <c r="G13" s="1151"/>
      <c r="H13" s="1151"/>
      <c r="I13" s="1151"/>
      <c r="J13" s="1151"/>
      <c r="K13" s="1151"/>
      <c r="L13" s="1151"/>
      <c r="M13" s="1151"/>
      <c r="N13" s="1152"/>
    </row>
    <row r="14" spans="1:14" ht="51.75" customHeight="1" thickTop="1" x14ac:dyDescent="0.35">
      <c r="A14" s="1163">
        <v>2</v>
      </c>
      <c r="B14" s="1164" t="s">
        <v>752</v>
      </c>
      <c r="C14" s="847" t="s">
        <v>753</v>
      </c>
      <c r="D14" s="1165" t="s">
        <v>754</v>
      </c>
      <c r="E14" s="1165"/>
      <c r="F14" s="1165"/>
      <c r="G14" s="1165"/>
      <c r="H14" s="1165"/>
      <c r="I14" s="1165"/>
      <c r="J14" s="1165"/>
      <c r="K14" s="1165"/>
      <c r="L14" s="1165"/>
      <c r="M14" s="1165"/>
      <c r="N14" s="1166"/>
    </row>
    <row r="15" spans="1:14" ht="62.5" customHeight="1" x14ac:dyDescent="0.35">
      <c r="A15" s="1153"/>
      <c r="B15" s="1155"/>
      <c r="C15" s="845" t="s">
        <v>755</v>
      </c>
      <c r="D15" s="1151" t="s">
        <v>756</v>
      </c>
      <c r="E15" s="1151"/>
      <c r="F15" s="1151"/>
      <c r="G15" s="1151"/>
      <c r="H15" s="1151"/>
      <c r="I15" s="1151"/>
      <c r="J15" s="1151"/>
      <c r="K15" s="1151"/>
      <c r="L15" s="1151"/>
      <c r="M15" s="1151"/>
      <c r="N15" s="1152"/>
    </row>
    <row r="16" spans="1:14" ht="40.5" customHeight="1" x14ac:dyDescent="0.35">
      <c r="A16" s="1153"/>
      <c r="B16" s="1155"/>
      <c r="C16" s="845" t="s">
        <v>757</v>
      </c>
      <c r="D16" s="1151" t="s">
        <v>758</v>
      </c>
      <c r="E16" s="1151"/>
      <c r="F16" s="1151"/>
      <c r="G16" s="1151"/>
      <c r="H16" s="1151"/>
      <c r="I16" s="1151"/>
      <c r="J16" s="1151"/>
      <c r="K16" s="1151"/>
      <c r="L16" s="1151"/>
      <c r="M16" s="1151"/>
      <c r="N16" s="1152"/>
    </row>
    <row r="17" spans="1:14" ht="54.75" customHeight="1" x14ac:dyDescent="0.35">
      <c r="A17" s="1153"/>
      <c r="B17" s="1155"/>
      <c r="C17" s="845" t="s">
        <v>759</v>
      </c>
      <c r="D17" s="1151" t="s">
        <v>760</v>
      </c>
      <c r="E17" s="1151"/>
      <c r="F17" s="1151"/>
      <c r="G17" s="1151"/>
      <c r="H17" s="1151"/>
      <c r="I17" s="1151"/>
      <c r="J17" s="1151"/>
      <c r="K17" s="1151"/>
      <c r="L17" s="1151"/>
      <c r="M17" s="1151"/>
      <c r="N17" s="1152"/>
    </row>
    <row r="18" spans="1:14" ht="55.5" customHeight="1" thickBot="1" x14ac:dyDescent="0.4">
      <c r="A18" s="1154"/>
      <c r="B18" s="1156"/>
      <c r="C18" s="846" t="s">
        <v>761</v>
      </c>
      <c r="D18" s="1151" t="s">
        <v>762</v>
      </c>
      <c r="E18" s="1151"/>
      <c r="F18" s="1151"/>
      <c r="G18" s="1151"/>
      <c r="H18" s="1151"/>
      <c r="I18" s="1151"/>
      <c r="J18" s="1151"/>
      <c r="K18" s="1151"/>
      <c r="L18" s="1151"/>
      <c r="M18" s="1151"/>
      <c r="N18" s="1152"/>
    </row>
    <row r="19" spans="1:14" ht="234.75" customHeight="1" thickTop="1" x14ac:dyDescent="0.35">
      <c r="A19" s="1163">
        <v>3</v>
      </c>
      <c r="B19" s="1164" t="s">
        <v>763</v>
      </c>
      <c r="C19" s="847" t="s">
        <v>764</v>
      </c>
      <c r="D19" s="1165" t="s">
        <v>765</v>
      </c>
      <c r="E19" s="1165"/>
      <c r="F19" s="1165"/>
      <c r="G19" s="1165"/>
      <c r="H19" s="1165"/>
      <c r="I19" s="1165"/>
      <c r="J19" s="1165"/>
      <c r="K19" s="1165"/>
      <c r="L19" s="1165"/>
      <c r="M19" s="1165"/>
      <c r="N19" s="1166"/>
    </row>
    <row r="20" spans="1:14" ht="141.65" customHeight="1" x14ac:dyDescent="0.35">
      <c r="A20" s="1153"/>
      <c r="B20" s="1155"/>
      <c r="C20" s="845" t="s">
        <v>766</v>
      </c>
      <c r="D20" s="1151" t="s">
        <v>767</v>
      </c>
      <c r="E20" s="1151"/>
      <c r="F20" s="1151"/>
      <c r="G20" s="1151"/>
      <c r="H20" s="1151"/>
      <c r="I20" s="1151"/>
      <c r="J20" s="1151"/>
      <c r="K20" s="1151"/>
      <c r="L20" s="1151"/>
      <c r="M20" s="1151"/>
      <c r="N20" s="1152"/>
    </row>
    <row r="21" spans="1:14" ht="276.64999999999998" customHeight="1" x14ac:dyDescent="0.35">
      <c r="A21" s="1153"/>
      <c r="B21" s="1155"/>
      <c r="C21" s="845" t="s">
        <v>768</v>
      </c>
      <c r="D21" s="1151" t="s">
        <v>769</v>
      </c>
      <c r="E21" s="1151"/>
      <c r="F21" s="1151"/>
      <c r="G21" s="1151"/>
      <c r="H21" s="1151"/>
      <c r="I21" s="1151"/>
      <c r="J21" s="1151"/>
      <c r="K21" s="1151"/>
      <c r="L21" s="1151"/>
      <c r="M21" s="1151"/>
      <c r="N21" s="1152"/>
    </row>
    <row r="22" spans="1:14" ht="244" customHeight="1" x14ac:dyDescent="0.35">
      <c r="A22" s="1153"/>
      <c r="B22" s="1155"/>
      <c r="C22" s="848" t="s">
        <v>770</v>
      </c>
      <c r="D22" s="1159" t="s">
        <v>771</v>
      </c>
      <c r="E22" s="1159"/>
      <c r="F22" s="1159"/>
      <c r="G22" s="1159"/>
      <c r="H22" s="1159"/>
      <c r="I22" s="1159"/>
      <c r="J22" s="1159"/>
      <c r="K22" s="1159"/>
      <c r="L22" s="1159"/>
      <c r="M22" s="1159"/>
      <c r="N22" s="1160"/>
    </row>
    <row r="23" spans="1:14" ht="133" customHeight="1" thickBot="1" x14ac:dyDescent="0.4">
      <c r="A23" s="1154"/>
      <c r="B23" s="1156"/>
      <c r="C23" s="846" t="s">
        <v>772</v>
      </c>
      <c r="D23" s="1161" t="s">
        <v>773</v>
      </c>
      <c r="E23" s="1161"/>
      <c r="F23" s="1161"/>
      <c r="G23" s="1161"/>
      <c r="H23" s="1161"/>
      <c r="I23" s="1161"/>
      <c r="J23" s="1161"/>
      <c r="K23" s="1161"/>
      <c r="L23" s="1161"/>
      <c r="M23" s="1161"/>
      <c r="N23" s="1162"/>
    </row>
  </sheetData>
  <sheetProtection algorithmName="SHA-512" hashValue="6X6z1MMa95ye9J9Nng+OofKXIah3d3O5K/95oAE4reeuDvo7tl3CCkZj42z5DMk+TuY0+UY9iRp6pVsy0mKW9Q==" saltValue="HmGU9+NbYCy77YoptYSkww==" spinCount="100000" sheet="1" objects="1" scenarios="1"/>
  <mergeCells count="22">
    <mergeCell ref="D21:N21"/>
    <mergeCell ref="D22:N22"/>
    <mergeCell ref="D23:N23"/>
    <mergeCell ref="A14:A18"/>
    <mergeCell ref="A19:A23"/>
    <mergeCell ref="B14:B18"/>
    <mergeCell ref="D14:N14"/>
    <mergeCell ref="D15:N15"/>
    <mergeCell ref="D16:N16"/>
    <mergeCell ref="D17:N17"/>
    <mergeCell ref="D18:N18"/>
    <mergeCell ref="B19:B23"/>
    <mergeCell ref="D19:N19"/>
    <mergeCell ref="A2:C5"/>
    <mergeCell ref="D20:N20"/>
    <mergeCell ref="D11:N11"/>
    <mergeCell ref="D12:N12"/>
    <mergeCell ref="D13:N13"/>
    <mergeCell ref="A9:N9"/>
    <mergeCell ref="A10:A13"/>
    <mergeCell ref="B10:B13"/>
    <mergeCell ref="D10:N10"/>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59FA3-2CC1-4ADB-B16D-0E4BC0131F74}">
  <sheetPr>
    <tabColor rgb="FF00BCE2"/>
  </sheetPr>
  <dimension ref="A1:S101"/>
  <sheetViews>
    <sheetView zoomScale="70" zoomScaleNormal="70" workbookViewId="0"/>
  </sheetViews>
  <sheetFormatPr baseColWidth="10" defaultColWidth="10.83203125" defaultRowHeight="15.5" x14ac:dyDescent="0.35"/>
  <cols>
    <col min="1" max="1" width="15.08203125" style="1" customWidth="1"/>
    <col min="2" max="2" width="32.83203125" style="1" customWidth="1"/>
    <col min="3" max="3" width="31.75" style="1" customWidth="1"/>
    <col min="4" max="4" width="23.5" style="1" customWidth="1"/>
    <col min="5" max="19" width="15" style="1" customWidth="1"/>
    <col min="20" max="16384" width="10.83203125" style="1"/>
  </cols>
  <sheetData>
    <row r="1" spans="1:19" ht="15.75" customHeight="1" x14ac:dyDescent="0.35"/>
    <row r="2" spans="1:19" ht="15.75" customHeight="1" x14ac:dyDescent="0.35">
      <c r="A2" s="1222" t="s">
        <v>774</v>
      </c>
      <c r="B2" s="1222"/>
      <c r="C2" s="1222"/>
      <c r="D2" s="1222"/>
    </row>
    <row r="3" spans="1:19" ht="15.75" customHeight="1" x14ac:dyDescent="0.35">
      <c r="A3" s="1222"/>
      <c r="B3" s="1222"/>
      <c r="C3" s="1222"/>
      <c r="D3" s="1222"/>
    </row>
    <row r="4" spans="1:19" ht="15.75" customHeight="1" x14ac:dyDescent="0.35">
      <c r="A4" s="1222"/>
      <c r="B4" s="1222"/>
      <c r="C4" s="1222"/>
      <c r="D4" s="1222"/>
    </row>
    <row r="5" spans="1:19" ht="15.75" customHeight="1" x14ac:dyDescent="0.35">
      <c r="A5" s="1222"/>
      <c r="B5" s="1222"/>
      <c r="C5" s="1222"/>
      <c r="D5" s="1222"/>
    </row>
    <row r="6" spans="1:19" ht="15.75" customHeight="1" x14ac:dyDescent="0.35">
      <c r="A6" s="17"/>
      <c r="B6" s="17"/>
      <c r="C6" s="17"/>
      <c r="D6" s="16"/>
    </row>
    <row r="7" spans="1:19" ht="15.75" customHeight="1" x14ac:dyDescent="0.35">
      <c r="A7" s="17"/>
      <c r="B7" s="17"/>
      <c r="C7" s="17"/>
      <c r="D7" s="16"/>
    </row>
    <row r="8" spans="1:19" ht="29.25" customHeight="1" x14ac:dyDescent="0.35">
      <c r="A8" s="1069" t="s">
        <v>1088</v>
      </c>
      <c r="B8" s="1069"/>
      <c r="C8" s="1069"/>
      <c r="D8" s="1069"/>
    </row>
    <row r="9" spans="1:19" ht="15.75" customHeight="1" thickBot="1" x14ac:dyDescent="0.4">
      <c r="A9" s="17"/>
      <c r="B9" s="17"/>
      <c r="C9" s="17"/>
      <c r="D9" s="16"/>
    </row>
    <row r="10" spans="1:19" ht="30" customHeight="1" thickTop="1" x14ac:dyDescent="0.35">
      <c r="A10" s="1172" t="s">
        <v>1079</v>
      </c>
      <c r="B10" s="1173"/>
      <c r="C10" s="1173"/>
      <c r="D10" s="1173"/>
      <c r="E10" s="1187">
        <v>2022</v>
      </c>
      <c r="F10" s="1188"/>
      <c r="G10" s="1189"/>
      <c r="H10" s="1187">
        <v>2021</v>
      </c>
      <c r="I10" s="1188"/>
      <c r="J10" s="1189"/>
      <c r="K10" s="1190">
        <v>2020</v>
      </c>
      <c r="L10" s="1188"/>
      <c r="M10" s="1191"/>
      <c r="N10" s="1187">
        <v>2019</v>
      </c>
      <c r="O10" s="1188"/>
      <c r="P10" s="1189"/>
      <c r="Q10" s="1190">
        <v>2018</v>
      </c>
      <c r="R10" s="1188"/>
      <c r="S10" s="1192"/>
    </row>
    <row r="11" spans="1:19" x14ac:dyDescent="0.35">
      <c r="A11" s="1104" t="s">
        <v>775</v>
      </c>
      <c r="B11" s="1106" t="s">
        <v>776</v>
      </c>
      <c r="C11" s="1106" t="s">
        <v>777</v>
      </c>
      <c r="D11" s="1106"/>
      <c r="E11" s="1174" t="s">
        <v>778</v>
      </c>
      <c r="F11" s="1175"/>
      <c r="G11" s="1176"/>
      <c r="H11" s="1174" t="s">
        <v>778</v>
      </c>
      <c r="I11" s="1175"/>
      <c r="J11" s="1176"/>
      <c r="K11" s="1177" t="s">
        <v>778</v>
      </c>
      <c r="L11" s="1175"/>
      <c r="M11" s="1179"/>
      <c r="N11" s="1174" t="s">
        <v>778</v>
      </c>
      <c r="O11" s="1175"/>
      <c r="P11" s="1176"/>
      <c r="Q11" s="1177" t="s">
        <v>778</v>
      </c>
      <c r="R11" s="1175"/>
      <c r="S11" s="1178"/>
    </row>
    <row r="12" spans="1:19" x14ac:dyDescent="0.35">
      <c r="A12" s="1104"/>
      <c r="B12" s="1106"/>
      <c r="C12" s="1106"/>
      <c r="D12" s="1106"/>
      <c r="E12" s="852" t="s">
        <v>779</v>
      </c>
      <c r="F12" s="83" t="s">
        <v>780</v>
      </c>
      <c r="G12" s="853" t="s">
        <v>781</v>
      </c>
      <c r="H12" s="852" t="s">
        <v>779</v>
      </c>
      <c r="I12" s="83" t="s">
        <v>780</v>
      </c>
      <c r="J12" s="853" t="s">
        <v>781</v>
      </c>
      <c r="K12" s="849" t="s">
        <v>779</v>
      </c>
      <c r="L12" s="83" t="s">
        <v>780</v>
      </c>
      <c r="M12" s="86" t="s">
        <v>781</v>
      </c>
      <c r="N12" s="852" t="s">
        <v>779</v>
      </c>
      <c r="O12" s="83" t="s">
        <v>780</v>
      </c>
      <c r="P12" s="853" t="s">
        <v>781</v>
      </c>
      <c r="Q12" s="849" t="s">
        <v>779</v>
      </c>
      <c r="R12" s="83" t="s">
        <v>780</v>
      </c>
      <c r="S12" s="87" t="s">
        <v>781</v>
      </c>
    </row>
    <row r="13" spans="1:19" x14ac:dyDescent="0.35">
      <c r="A13" s="1202" t="s">
        <v>782</v>
      </c>
      <c r="B13" s="1180" t="s">
        <v>783</v>
      </c>
      <c r="C13" s="1182" t="s">
        <v>784</v>
      </c>
      <c r="D13" s="1182"/>
      <c r="E13" s="854">
        <v>16160.105001565113</v>
      </c>
      <c r="F13" s="90">
        <v>3933.1108077000808</v>
      </c>
      <c r="G13" s="855">
        <v>20093.215809265195</v>
      </c>
      <c r="H13" s="854">
        <v>14133.28577625893</v>
      </c>
      <c r="I13" s="90">
        <v>1657.2005658144242</v>
      </c>
      <c r="J13" s="855">
        <v>15790.486342073355</v>
      </c>
      <c r="K13" s="850">
        <v>17802.772283905364</v>
      </c>
      <c r="L13" s="90">
        <v>1678.1705042580691</v>
      </c>
      <c r="M13" s="92">
        <v>19480.942788163433</v>
      </c>
      <c r="N13" s="854">
        <v>12320.023009068862</v>
      </c>
      <c r="O13" s="90">
        <v>1577.9423691505463</v>
      </c>
      <c r="P13" s="855">
        <v>13897.965378219407</v>
      </c>
      <c r="Q13" s="850">
        <v>14237.275522985985</v>
      </c>
      <c r="R13" s="90">
        <v>2296.9756819918002</v>
      </c>
      <c r="S13" s="93">
        <v>16534.251204977787</v>
      </c>
    </row>
    <row r="14" spans="1:19" x14ac:dyDescent="0.35">
      <c r="A14" s="1203"/>
      <c r="B14" s="1180"/>
      <c r="C14" s="1182" t="s">
        <v>785</v>
      </c>
      <c r="D14" s="1182"/>
      <c r="E14" s="854">
        <v>5544.8282863804361</v>
      </c>
      <c r="F14" s="90">
        <v>14058.39275175498</v>
      </c>
      <c r="G14" s="855">
        <v>19603.221038135416</v>
      </c>
      <c r="H14" s="854">
        <v>6271.3550729294393</v>
      </c>
      <c r="I14" s="90">
        <v>15607.351696431328</v>
      </c>
      <c r="J14" s="855">
        <v>21878.706769360768</v>
      </c>
      <c r="K14" s="850">
        <v>4951.4022398930047</v>
      </c>
      <c r="L14" s="90">
        <v>14486.689245355261</v>
      </c>
      <c r="M14" s="92">
        <v>19438.091485248267</v>
      </c>
      <c r="N14" s="854">
        <v>4804.1244160030019</v>
      </c>
      <c r="O14" s="90">
        <v>13474.54938730647</v>
      </c>
      <c r="P14" s="855">
        <v>18278.673803309473</v>
      </c>
      <c r="Q14" s="850">
        <v>4469.8275297196897</v>
      </c>
      <c r="R14" s="90">
        <v>14879.780126741571</v>
      </c>
      <c r="S14" s="93">
        <v>19349.607656461259</v>
      </c>
    </row>
    <row r="15" spans="1:19" x14ac:dyDescent="0.35">
      <c r="A15" s="1203"/>
      <c r="B15" s="1180"/>
      <c r="C15" s="1182" t="s">
        <v>786</v>
      </c>
      <c r="D15" s="1182"/>
      <c r="E15" s="854">
        <v>0</v>
      </c>
      <c r="F15" s="90">
        <v>33061.036563203117</v>
      </c>
      <c r="G15" s="855">
        <v>33061.036563203117</v>
      </c>
      <c r="H15" s="854">
        <v>0</v>
      </c>
      <c r="I15" s="90">
        <v>31331.981070000009</v>
      </c>
      <c r="J15" s="855">
        <v>31331.981070000009</v>
      </c>
      <c r="K15" s="850">
        <v>0</v>
      </c>
      <c r="L15" s="90">
        <v>29035.641674999999</v>
      </c>
      <c r="M15" s="92">
        <v>29035.641674999999</v>
      </c>
      <c r="N15" s="854">
        <v>0</v>
      </c>
      <c r="O15" s="90">
        <v>28225.247990000003</v>
      </c>
      <c r="P15" s="855">
        <v>28225.247990000003</v>
      </c>
      <c r="Q15" s="850">
        <v>0</v>
      </c>
      <c r="R15" s="90">
        <v>28948.798601000002</v>
      </c>
      <c r="S15" s="93">
        <v>28948.798601000002</v>
      </c>
    </row>
    <row r="16" spans="1:19" x14ac:dyDescent="0.35">
      <c r="A16" s="1203"/>
      <c r="B16" s="1180"/>
      <c r="C16" s="1182" t="s">
        <v>787</v>
      </c>
      <c r="D16" s="1182"/>
      <c r="E16" s="854">
        <v>8.5614161282895456</v>
      </c>
      <c r="F16" s="90">
        <v>0</v>
      </c>
      <c r="G16" s="855">
        <v>9</v>
      </c>
      <c r="H16" s="854">
        <v>8.5614161280847458</v>
      </c>
      <c r="I16" s="90">
        <v>0</v>
      </c>
      <c r="J16" s="855">
        <v>8.5614161280847458</v>
      </c>
      <c r="K16" s="850">
        <v>8.5802718565955747</v>
      </c>
      <c r="L16" s="90">
        <v>0</v>
      </c>
      <c r="M16" s="92">
        <v>8.5802718565955747</v>
      </c>
      <c r="N16" s="854">
        <v>418.91835483870972</v>
      </c>
      <c r="O16" s="90">
        <v>0</v>
      </c>
      <c r="P16" s="855">
        <v>418.91835483870972</v>
      </c>
      <c r="Q16" s="850">
        <v>869.53435483870965</v>
      </c>
      <c r="R16" s="90">
        <v>0</v>
      </c>
      <c r="S16" s="93">
        <v>869.53435483870965</v>
      </c>
    </row>
    <row r="17" spans="1:19" ht="16" thickBot="1" x14ac:dyDescent="0.4">
      <c r="A17" s="1203"/>
      <c r="B17" s="1181"/>
      <c r="C17" s="1183" t="s">
        <v>494</v>
      </c>
      <c r="D17" s="1183"/>
      <c r="E17" s="856">
        <v>21713.494704073837</v>
      </c>
      <c r="F17" s="91">
        <v>51052.540122658174</v>
      </c>
      <c r="G17" s="857">
        <v>72766.034826731993</v>
      </c>
      <c r="H17" s="856">
        <v>20413.202265316457</v>
      </c>
      <c r="I17" s="91">
        <v>48596.533332245759</v>
      </c>
      <c r="J17" s="857">
        <v>69009.735597562205</v>
      </c>
      <c r="K17" s="851">
        <v>22762.754795654968</v>
      </c>
      <c r="L17" s="91">
        <v>45200.501424613329</v>
      </c>
      <c r="M17" s="94">
        <v>67963.256220268289</v>
      </c>
      <c r="N17" s="856">
        <v>17543.065779910572</v>
      </c>
      <c r="O17" s="91">
        <v>43277.739746457024</v>
      </c>
      <c r="P17" s="857">
        <v>60820.805526367592</v>
      </c>
      <c r="Q17" s="851">
        <v>19576.637407544385</v>
      </c>
      <c r="R17" s="91">
        <v>46125.554409733377</v>
      </c>
      <c r="S17" s="95">
        <v>65702.191817277751</v>
      </c>
    </row>
    <row r="18" spans="1:19" x14ac:dyDescent="0.35">
      <c r="A18" s="1203"/>
      <c r="B18" s="1180" t="s">
        <v>820</v>
      </c>
      <c r="C18" s="1182" t="s">
        <v>784</v>
      </c>
      <c r="D18" s="1182"/>
      <c r="E18" s="854">
        <v>0</v>
      </c>
      <c r="F18" s="90">
        <v>0</v>
      </c>
      <c r="G18" s="855">
        <v>0</v>
      </c>
      <c r="H18" s="854">
        <v>0</v>
      </c>
      <c r="I18" s="90">
        <v>0</v>
      </c>
      <c r="J18" s="855">
        <v>0</v>
      </c>
      <c r="K18" s="850">
        <v>0</v>
      </c>
      <c r="L18" s="90">
        <v>0</v>
      </c>
      <c r="M18" s="92">
        <v>0</v>
      </c>
      <c r="N18" s="854">
        <v>0</v>
      </c>
      <c r="O18" s="90">
        <v>0</v>
      </c>
      <c r="P18" s="855">
        <v>0</v>
      </c>
      <c r="Q18" s="850">
        <v>0</v>
      </c>
      <c r="R18" s="90">
        <v>0</v>
      </c>
      <c r="S18" s="93">
        <v>0</v>
      </c>
    </row>
    <row r="19" spans="1:19" x14ac:dyDescent="0.35">
      <c r="A19" s="1203"/>
      <c r="B19" s="1180"/>
      <c r="C19" s="1182" t="s">
        <v>785</v>
      </c>
      <c r="D19" s="1182"/>
      <c r="E19" s="854">
        <v>0</v>
      </c>
      <c r="F19" s="90">
        <v>952.86656057739265</v>
      </c>
      <c r="G19" s="855">
        <v>952.86656057739265</v>
      </c>
      <c r="H19" s="854">
        <v>0</v>
      </c>
      <c r="I19" s="90">
        <v>952.86656057739265</v>
      </c>
      <c r="J19" s="855">
        <v>952.86656057739265</v>
      </c>
      <c r="K19" s="850">
        <v>0</v>
      </c>
      <c r="L19" s="90">
        <v>892.3014031311036</v>
      </c>
      <c r="M19" s="92">
        <v>892.3014031311036</v>
      </c>
      <c r="N19" s="854">
        <v>0</v>
      </c>
      <c r="O19" s="90">
        <v>908.42279117431633</v>
      </c>
      <c r="P19" s="855">
        <v>908.42279117431633</v>
      </c>
      <c r="Q19" s="850">
        <v>0</v>
      </c>
      <c r="R19" s="90">
        <v>909.22071203613302</v>
      </c>
      <c r="S19" s="93">
        <v>909.22071203613302</v>
      </c>
    </row>
    <row r="20" spans="1:19" x14ac:dyDescent="0.35">
      <c r="A20" s="1203"/>
      <c r="B20" s="1180"/>
      <c r="C20" s="1182" t="s">
        <v>786</v>
      </c>
      <c r="D20" s="1182"/>
      <c r="E20" s="854">
        <v>0</v>
      </c>
      <c r="F20" s="90">
        <v>4015.2176888976874</v>
      </c>
      <c r="G20" s="855">
        <v>4015.2176888976874</v>
      </c>
      <c r="H20" s="854">
        <v>0</v>
      </c>
      <c r="I20" s="90">
        <v>3062.6757283607426</v>
      </c>
      <c r="J20" s="855">
        <v>3062.6757283607426</v>
      </c>
      <c r="K20" s="850">
        <v>0</v>
      </c>
      <c r="L20" s="90">
        <v>2526.6841848228587</v>
      </c>
      <c r="M20" s="92">
        <v>2526.6841848228587</v>
      </c>
      <c r="N20" s="854">
        <v>0</v>
      </c>
      <c r="O20" s="90">
        <v>2821.3142229118848</v>
      </c>
      <c r="P20" s="855">
        <v>2821.3142229118848</v>
      </c>
      <c r="Q20" s="850">
        <v>0</v>
      </c>
      <c r="R20" s="90">
        <v>2306.9845085397383</v>
      </c>
      <c r="S20" s="93">
        <v>2306.9845085397383</v>
      </c>
    </row>
    <row r="21" spans="1:19" x14ac:dyDescent="0.35">
      <c r="A21" s="1203"/>
      <c r="B21" s="1180"/>
      <c r="C21" s="1182" t="s">
        <v>787</v>
      </c>
      <c r="D21" s="1182"/>
      <c r="E21" s="854">
        <v>0</v>
      </c>
      <c r="F21" s="90">
        <v>8.5614161282895456</v>
      </c>
      <c r="G21" s="855">
        <v>8.5614161282895456</v>
      </c>
      <c r="H21" s="854">
        <v>0</v>
      </c>
      <c r="I21" s="90">
        <v>8.5614161280847458</v>
      </c>
      <c r="J21" s="855">
        <v>8.5614161280847458</v>
      </c>
      <c r="K21" s="850">
        <v>0</v>
      </c>
      <c r="L21" s="90">
        <v>8.5802718565955747</v>
      </c>
      <c r="M21" s="92">
        <v>8.5802718565955747</v>
      </c>
      <c r="N21" s="854">
        <v>0</v>
      </c>
      <c r="O21" s="90">
        <v>8.5513548387096758</v>
      </c>
      <c r="P21" s="855">
        <v>8.5513548387096758</v>
      </c>
      <c r="Q21" s="850">
        <v>0</v>
      </c>
      <c r="R21" s="90">
        <v>8.5513548387096794</v>
      </c>
      <c r="S21" s="93">
        <v>8.5513548387096794</v>
      </c>
    </row>
    <row r="22" spans="1:19" ht="16" thickBot="1" x14ac:dyDescent="0.4">
      <c r="A22" s="1203"/>
      <c r="B22" s="1181"/>
      <c r="C22" s="1183" t="s">
        <v>494</v>
      </c>
      <c r="D22" s="1183"/>
      <c r="E22" s="856">
        <v>0</v>
      </c>
      <c r="F22" s="91">
        <v>4976.6456656033688</v>
      </c>
      <c r="G22" s="857">
        <v>4976.6456656033688</v>
      </c>
      <c r="H22" s="856">
        <v>0</v>
      </c>
      <c r="I22" s="91">
        <v>4024.1037050662198</v>
      </c>
      <c r="J22" s="857">
        <v>4024.1037050662198</v>
      </c>
      <c r="K22" s="851">
        <v>0</v>
      </c>
      <c r="L22" s="91">
        <v>3427.5658598105579</v>
      </c>
      <c r="M22" s="94">
        <v>3427.5658598105579</v>
      </c>
      <c r="N22" s="856">
        <v>0</v>
      </c>
      <c r="O22" s="91">
        <v>3738.2883689249111</v>
      </c>
      <c r="P22" s="857">
        <v>3738.2883689249111</v>
      </c>
      <c r="Q22" s="851">
        <v>0</v>
      </c>
      <c r="R22" s="91">
        <v>3224.7565754145812</v>
      </c>
      <c r="S22" s="95">
        <v>3224.7565754145812</v>
      </c>
    </row>
    <row r="23" spans="1:19" x14ac:dyDescent="0.35">
      <c r="A23" s="1203"/>
      <c r="B23" s="1180" t="s">
        <v>788</v>
      </c>
      <c r="C23" s="1182" t="s">
        <v>789</v>
      </c>
      <c r="D23" s="1182"/>
      <c r="E23" s="854">
        <v>0</v>
      </c>
      <c r="F23" s="90">
        <v>24779.779154960754</v>
      </c>
      <c r="G23" s="855">
        <v>24974.075954960754</v>
      </c>
      <c r="H23" s="854">
        <v>19100.814670240776</v>
      </c>
      <c r="I23" s="90">
        <v>0</v>
      </c>
      <c r="J23" s="855">
        <v>19100.814670240776</v>
      </c>
      <c r="K23" s="850">
        <v>21210.085851596727</v>
      </c>
      <c r="L23" s="90">
        <v>659.4461091833673</v>
      </c>
      <c r="M23" s="92">
        <v>21869.531960780092</v>
      </c>
      <c r="N23" s="854">
        <v>26842.735899199495</v>
      </c>
      <c r="O23" s="90">
        <v>716.55831957246016</v>
      </c>
      <c r="P23" s="855">
        <v>27559.294218771956</v>
      </c>
      <c r="Q23" s="850">
        <v>24155.852208477263</v>
      </c>
      <c r="R23" s="90">
        <v>706.09549491485609</v>
      </c>
      <c r="S23" s="93">
        <v>24861.947703392118</v>
      </c>
    </row>
    <row r="24" spans="1:19" x14ac:dyDescent="0.35">
      <c r="A24" s="1203"/>
      <c r="B24" s="1180"/>
      <c r="C24" s="1182" t="s">
        <v>790</v>
      </c>
      <c r="D24" s="1182"/>
      <c r="E24" s="854">
        <v>0</v>
      </c>
      <c r="F24" s="90">
        <v>34512.678369086345</v>
      </c>
      <c r="G24" s="855">
        <v>34512.678369086345</v>
      </c>
      <c r="H24" s="854">
        <v>0</v>
      </c>
      <c r="I24" s="90">
        <v>43708.574917041231</v>
      </c>
      <c r="J24" s="855">
        <v>43708.574917041231</v>
      </c>
      <c r="K24" s="850">
        <v>0</v>
      </c>
      <c r="L24" s="90">
        <v>38066.187730326987</v>
      </c>
      <c r="M24" s="92">
        <v>38066.187730326987</v>
      </c>
      <c r="N24" s="854">
        <v>0</v>
      </c>
      <c r="O24" s="90">
        <v>31382.075989660188</v>
      </c>
      <c r="P24" s="855">
        <v>31382.075989660188</v>
      </c>
      <c r="Q24" s="850">
        <v>0</v>
      </c>
      <c r="R24" s="90">
        <v>35775.007621867539</v>
      </c>
      <c r="S24" s="93">
        <v>35775.007621867539</v>
      </c>
    </row>
    <row r="25" spans="1:19" x14ac:dyDescent="0.35">
      <c r="A25" s="1203"/>
      <c r="B25" s="1180"/>
      <c r="C25" s="1182" t="s">
        <v>791</v>
      </c>
      <c r="D25" s="1182"/>
      <c r="E25" s="854">
        <v>0</v>
      </c>
      <c r="F25" s="90">
        <v>6223.821875645951</v>
      </c>
      <c r="G25" s="855">
        <v>6223.821875645951</v>
      </c>
      <c r="H25" s="854">
        <v>1071.2525176234028</v>
      </c>
      <c r="I25" s="90">
        <v>5238.7212057115894</v>
      </c>
      <c r="J25" s="855">
        <v>6309.9737233349924</v>
      </c>
      <c r="K25" s="850">
        <v>327.79613574105827</v>
      </c>
      <c r="L25" s="90">
        <v>5857.9522765498305</v>
      </c>
      <c r="M25" s="92">
        <v>6185.7484122908891</v>
      </c>
      <c r="N25" s="854">
        <v>206.29199999999997</v>
      </c>
      <c r="O25" s="90">
        <v>6244.7550967922498</v>
      </c>
      <c r="P25" s="855">
        <v>6451.0470967922502</v>
      </c>
      <c r="Q25" s="850">
        <v>948.11223957343964</v>
      </c>
      <c r="R25" s="90">
        <v>5689.7248246794943</v>
      </c>
      <c r="S25" s="93">
        <v>6637.8370642529335</v>
      </c>
    </row>
    <row r="26" spans="1:19" x14ac:dyDescent="0.35">
      <c r="A26" s="1203"/>
      <c r="B26" s="1180"/>
      <c r="C26" s="1182" t="s">
        <v>792</v>
      </c>
      <c r="D26" s="1182"/>
      <c r="E26" s="854">
        <v>0</v>
      </c>
      <c r="F26" s="90">
        <v>377.02870957253288</v>
      </c>
      <c r="G26" s="855">
        <v>377.02870957253288</v>
      </c>
      <c r="H26" s="854">
        <v>0</v>
      </c>
      <c r="I26" s="90">
        <v>762.43249281688259</v>
      </c>
      <c r="J26" s="855">
        <v>762.43249281688259</v>
      </c>
      <c r="K26" s="850">
        <v>0</v>
      </c>
      <c r="L26" s="90">
        <v>820.01467836090978</v>
      </c>
      <c r="M26" s="92">
        <v>820.01467836090978</v>
      </c>
      <c r="N26" s="854">
        <v>0</v>
      </c>
      <c r="O26" s="90">
        <v>1420.3207942915101</v>
      </c>
      <c r="P26" s="855">
        <v>1420.3207942915101</v>
      </c>
      <c r="Q26" s="850">
        <v>0</v>
      </c>
      <c r="R26" s="90">
        <v>2063.9730352975675</v>
      </c>
      <c r="S26" s="93">
        <v>2063.9730352975675</v>
      </c>
    </row>
    <row r="27" spans="1:19" ht="16" thickBot="1" x14ac:dyDescent="0.4">
      <c r="A27" s="1203"/>
      <c r="B27" s="1181"/>
      <c r="C27" s="1183" t="s">
        <v>494</v>
      </c>
      <c r="D27" s="1183"/>
      <c r="E27" s="856">
        <v>0</v>
      </c>
      <c r="F27" s="91">
        <v>65893.308109265592</v>
      </c>
      <c r="G27" s="857">
        <v>66087.604909265589</v>
      </c>
      <c r="H27" s="856">
        <v>20172.067187864177</v>
      </c>
      <c r="I27" s="91">
        <v>49709.728615569707</v>
      </c>
      <c r="J27" s="857">
        <v>69881.795803433881</v>
      </c>
      <c r="K27" s="851">
        <v>21537.881987337783</v>
      </c>
      <c r="L27" s="91">
        <v>45403.600794421094</v>
      </c>
      <c r="M27" s="94">
        <v>66941.482781758881</v>
      </c>
      <c r="N27" s="856">
        <v>27049.027899199496</v>
      </c>
      <c r="O27" s="91">
        <v>39763.710200316411</v>
      </c>
      <c r="P27" s="857">
        <v>66812.738099515904</v>
      </c>
      <c r="Q27" s="851">
        <v>25103.964448050701</v>
      </c>
      <c r="R27" s="91">
        <v>44234.800976759456</v>
      </c>
      <c r="S27" s="95">
        <v>69338.765424810146</v>
      </c>
    </row>
    <row r="28" spans="1:19" x14ac:dyDescent="0.35">
      <c r="A28" s="1203"/>
      <c r="B28" s="1220" t="s">
        <v>793</v>
      </c>
      <c r="C28" s="1220"/>
      <c r="D28" s="1220"/>
      <c r="E28" s="1217"/>
      <c r="F28" s="1218"/>
      <c r="G28" s="858">
        <v>-154.13</v>
      </c>
      <c r="H28" s="1217"/>
      <c r="I28" s="1218"/>
      <c r="J28" s="858">
        <v>-1564.0274993574913</v>
      </c>
      <c r="K28" s="1219"/>
      <c r="L28" s="1218"/>
      <c r="M28" s="96">
        <v>-634.33003869853883</v>
      </c>
      <c r="N28" s="1217"/>
      <c r="O28" s="1218"/>
      <c r="P28" s="858">
        <v>-4984.7540131354071</v>
      </c>
      <c r="Q28" s="1219"/>
      <c r="R28" s="1218"/>
      <c r="S28" s="97">
        <v>97.936892028139482</v>
      </c>
    </row>
    <row r="29" spans="1:19" x14ac:dyDescent="0.35">
      <c r="A29" s="1203"/>
      <c r="B29" s="1213" t="s">
        <v>794</v>
      </c>
      <c r="C29" s="1213"/>
      <c r="D29" s="1213"/>
      <c r="E29" s="1214"/>
      <c r="F29" s="1215"/>
      <c r="G29" s="859">
        <v>384960.067239278</v>
      </c>
      <c r="H29" s="1214"/>
      <c r="I29" s="1215"/>
      <c r="J29" s="859">
        <v>336230.13505877019</v>
      </c>
      <c r="K29" s="1216"/>
      <c r="L29" s="1215"/>
      <c r="M29" s="98">
        <v>389708.12586168188</v>
      </c>
      <c r="N29" s="1214"/>
      <c r="O29" s="1215"/>
      <c r="P29" s="859">
        <v>422627.42655914021</v>
      </c>
      <c r="Q29" s="1216"/>
      <c r="R29" s="1215"/>
      <c r="S29" s="99">
        <v>432350.29938576743</v>
      </c>
    </row>
    <row r="30" spans="1:19" x14ac:dyDescent="0.35">
      <c r="A30" s="1203"/>
      <c r="B30" s="1184" t="s">
        <v>795</v>
      </c>
      <c r="C30" s="1184"/>
      <c r="D30" s="1184"/>
      <c r="E30" s="1185"/>
      <c r="F30" s="1186"/>
      <c r="G30" s="860">
        <v>456885.57277534448</v>
      </c>
      <c r="H30" s="1185"/>
      <c r="I30" s="1186"/>
      <c r="J30" s="860">
        <v>404456.025991445</v>
      </c>
      <c r="K30" s="1212"/>
      <c r="L30" s="1186"/>
      <c r="M30" s="100">
        <v>458668.79795961978</v>
      </c>
      <c r="N30" s="1185"/>
      <c r="O30" s="1186"/>
      <c r="P30" s="860">
        <v>484402.67896955193</v>
      </c>
      <c r="Q30" s="1212"/>
      <c r="R30" s="1186"/>
      <c r="S30" s="101">
        <v>497242.79856134584</v>
      </c>
    </row>
    <row r="31" spans="1:19" x14ac:dyDescent="0.35">
      <c r="A31" s="1202" t="s">
        <v>796</v>
      </c>
      <c r="B31" s="1180" t="s">
        <v>783</v>
      </c>
      <c r="C31" s="1182" t="s">
        <v>784</v>
      </c>
      <c r="D31" s="1182"/>
      <c r="E31" s="854">
        <v>1578.3800018940703</v>
      </c>
      <c r="F31" s="90">
        <v>0</v>
      </c>
      <c r="G31" s="855">
        <v>1578.3800018940703</v>
      </c>
      <c r="H31" s="854">
        <v>1967.6606628824688</v>
      </c>
      <c r="I31" s="90">
        <v>0</v>
      </c>
      <c r="J31" s="855">
        <v>1967.6606628824688</v>
      </c>
      <c r="K31" s="850">
        <v>1777.768386237856</v>
      </c>
      <c r="L31" s="90">
        <v>0</v>
      </c>
      <c r="M31" s="92">
        <v>1777.768386237856</v>
      </c>
      <c r="N31" s="854">
        <v>2559.9878227980907</v>
      </c>
      <c r="O31" s="90">
        <v>0</v>
      </c>
      <c r="P31" s="855">
        <v>2559.9878227980907</v>
      </c>
      <c r="Q31" s="850">
        <v>4290.2676237063724</v>
      </c>
      <c r="R31" s="90">
        <v>0</v>
      </c>
      <c r="S31" s="93">
        <v>4290.2676237063724</v>
      </c>
    </row>
    <row r="32" spans="1:19" x14ac:dyDescent="0.35">
      <c r="A32" s="1203"/>
      <c r="B32" s="1180"/>
      <c r="C32" s="1182" t="s">
        <v>785</v>
      </c>
      <c r="D32" s="1182"/>
      <c r="E32" s="854">
        <v>12528.210155500088</v>
      </c>
      <c r="F32" s="90">
        <v>0</v>
      </c>
      <c r="G32" s="855">
        <v>12528.210155500088</v>
      </c>
      <c r="H32" s="854">
        <v>13221.063842238478</v>
      </c>
      <c r="I32" s="90">
        <v>0</v>
      </c>
      <c r="J32" s="855">
        <v>13221.063842238478</v>
      </c>
      <c r="K32" s="850">
        <v>12059.776309757317</v>
      </c>
      <c r="L32" s="90">
        <v>0</v>
      </c>
      <c r="M32" s="92">
        <v>12059.776309757317</v>
      </c>
      <c r="N32" s="854">
        <v>9702.3934000000008</v>
      </c>
      <c r="O32" s="90">
        <v>0</v>
      </c>
      <c r="P32" s="855">
        <v>9702.3934000000008</v>
      </c>
      <c r="Q32" s="850">
        <v>10355.176299999999</v>
      </c>
      <c r="R32" s="90">
        <v>0</v>
      </c>
      <c r="S32" s="93">
        <v>10355.176299999999</v>
      </c>
    </row>
    <row r="33" spans="1:19" x14ac:dyDescent="0.35">
      <c r="A33" s="1203"/>
      <c r="B33" s="1180"/>
      <c r="C33" s="1182" t="s">
        <v>786</v>
      </c>
      <c r="D33" s="1182"/>
      <c r="E33" s="854">
        <v>0</v>
      </c>
      <c r="F33" s="90">
        <v>0</v>
      </c>
      <c r="G33" s="855">
        <v>0</v>
      </c>
      <c r="H33" s="854">
        <v>0</v>
      </c>
      <c r="I33" s="90">
        <v>0</v>
      </c>
      <c r="J33" s="855">
        <v>0</v>
      </c>
      <c r="K33" s="850">
        <v>0</v>
      </c>
      <c r="L33" s="90">
        <v>0</v>
      </c>
      <c r="M33" s="92">
        <v>0</v>
      </c>
      <c r="N33" s="854">
        <v>0</v>
      </c>
      <c r="O33" s="90">
        <v>0</v>
      </c>
      <c r="P33" s="855">
        <v>0</v>
      </c>
      <c r="Q33" s="850">
        <v>0</v>
      </c>
      <c r="R33" s="90">
        <v>0</v>
      </c>
      <c r="S33" s="93">
        <v>0</v>
      </c>
    </row>
    <row r="34" spans="1:19" x14ac:dyDescent="0.35">
      <c r="A34" s="1203"/>
      <c r="B34" s="1180"/>
      <c r="C34" s="1182" t="s">
        <v>787</v>
      </c>
      <c r="D34" s="1182"/>
      <c r="E34" s="854">
        <v>0</v>
      </c>
      <c r="F34" s="90">
        <v>0</v>
      </c>
      <c r="G34" s="855">
        <v>0</v>
      </c>
      <c r="H34" s="854">
        <v>0</v>
      </c>
      <c r="I34" s="90">
        <v>0</v>
      </c>
      <c r="J34" s="855">
        <v>0</v>
      </c>
      <c r="K34" s="850">
        <v>0</v>
      </c>
      <c r="L34" s="90">
        <v>0</v>
      </c>
      <c r="M34" s="92">
        <v>0</v>
      </c>
      <c r="N34" s="854">
        <v>0</v>
      </c>
      <c r="O34" s="90">
        <v>0</v>
      </c>
      <c r="P34" s="855">
        <v>0</v>
      </c>
      <c r="Q34" s="850">
        <v>0</v>
      </c>
      <c r="R34" s="90">
        <v>0</v>
      </c>
      <c r="S34" s="93">
        <v>0</v>
      </c>
    </row>
    <row r="35" spans="1:19" ht="16" thickBot="1" x14ac:dyDescent="0.4">
      <c r="A35" s="1203"/>
      <c r="B35" s="1181"/>
      <c r="C35" s="1183" t="s">
        <v>494</v>
      </c>
      <c r="D35" s="1183"/>
      <c r="E35" s="856">
        <v>14106.590157394159</v>
      </c>
      <c r="F35" s="91">
        <v>0</v>
      </c>
      <c r="G35" s="857">
        <v>14106.590157394159</v>
      </c>
      <c r="H35" s="856">
        <v>15188.724505120947</v>
      </c>
      <c r="I35" s="91">
        <v>0</v>
      </c>
      <c r="J35" s="857">
        <v>15188.724505120947</v>
      </c>
      <c r="K35" s="851">
        <v>13837.544695995173</v>
      </c>
      <c r="L35" s="91">
        <v>0</v>
      </c>
      <c r="M35" s="94">
        <v>13837.544695995173</v>
      </c>
      <c r="N35" s="856">
        <v>12262.381222798092</v>
      </c>
      <c r="O35" s="91">
        <v>0</v>
      </c>
      <c r="P35" s="857">
        <v>12262.381222798092</v>
      </c>
      <c r="Q35" s="851">
        <v>14645.443923706371</v>
      </c>
      <c r="R35" s="91">
        <v>0</v>
      </c>
      <c r="S35" s="95">
        <v>14645.443923706371</v>
      </c>
    </row>
    <row r="36" spans="1:19" x14ac:dyDescent="0.35">
      <c r="A36" s="1203"/>
      <c r="B36" s="1180" t="s">
        <v>820</v>
      </c>
      <c r="C36" s="1182" t="s">
        <v>784</v>
      </c>
      <c r="D36" s="1182"/>
      <c r="E36" s="854">
        <v>14106.590157394159</v>
      </c>
      <c r="F36" s="90">
        <v>0</v>
      </c>
      <c r="G36" s="855">
        <v>14106.590157394159</v>
      </c>
      <c r="H36" s="854">
        <v>15188.724505120947</v>
      </c>
      <c r="I36" s="90">
        <v>0</v>
      </c>
      <c r="J36" s="855">
        <v>15188.724505120947</v>
      </c>
      <c r="K36" s="850">
        <v>13804.185072436243</v>
      </c>
      <c r="L36" s="90">
        <v>0</v>
      </c>
      <c r="M36" s="92">
        <v>13804.185072436243</v>
      </c>
      <c r="N36" s="854">
        <v>12262.381222798092</v>
      </c>
      <c r="O36" s="90">
        <v>0</v>
      </c>
      <c r="P36" s="855">
        <v>12262.381222798092</v>
      </c>
      <c r="Q36" s="850">
        <v>14645.443923706371</v>
      </c>
      <c r="R36" s="90">
        <v>0</v>
      </c>
      <c r="S36" s="93">
        <v>14645.443923706371</v>
      </c>
    </row>
    <row r="37" spans="1:19" x14ac:dyDescent="0.35">
      <c r="A37" s="1203"/>
      <c r="B37" s="1180"/>
      <c r="C37" s="1182" t="s">
        <v>785</v>
      </c>
      <c r="D37" s="1182"/>
      <c r="E37" s="854">
        <v>0</v>
      </c>
      <c r="F37" s="90">
        <v>0</v>
      </c>
      <c r="G37" s="855">
        <v>0</v>
      </c>
      <c r="H37" s="854">
        <v>0</v>
      </c>
      <c r="I37" s="90">
        <v>0</v>
      </c>
      <c r="J37" s="855">
        <v>0</v>
      </c>
      <c r="K37" s="850">
        <v>0</v>
      </c>
      <c r="L37" s="90">
        <v>0</v>
      </c>
      <c r="M37" s="92">
        <v>0</v>
      </c>
      <c r="N37" s="854">
        <v>0</v>
      </c>
      <c r="O37" s="90">
        <v>0</v>
      </c>
      <c r="P37" s="855">
        <v>0</v>
      </c>
      <c r="Q37" s="850">
        <v>0</v>
      </c>
      <c r="R37" s="90">
        <v>0</v>
      </c>
      <c r="S37" s="93">
        <v>0</v>
      </c>
    </row>
    <row r="38" spans="1:19" x14ac:dyDescent="0.35">
      <c r="A38" s="1203"/>
      <c r="B38" s="1180"/>
      <c r="C38" s="1182" t="s">
        <v>786</v>
      </c>
      <c r="D38" s="1182"/>
      <c r="E38" s="854">
        <v>0</v>
      </c>
      <c r="F38" s="90">
        <v>0</v>
      </c>
      <c r="G38" s="855">
        <v>0</v>
      </c>
      <c r="H38" s="854">
        <v>0</v>
      </c>
      <c r="I38" s="90">
        <v>0</v>
      </c>
      <c r="J38" s="855">
        <v>0</v>
      </c>
      <c r="K38" s="850">
        <v>0</v>
      </c>
      <c r="L38" s="90">
        <v>0</v>
      </c>
      <c r="M38" s="92">
        <v>0</v>
      </c>
      <c r="N38" s="854">
        <v>0</v>
      </c>
      <c r="O38" s="90">
        <v>0</v>
      </c>
      <c r="P38" s="855">
        <v>0</v>
      </c>
      <c r="Q38" s="850">
        <v>0</v>
      </c>
      <c r="R38" s="90">
        <v>0</v>
      </c>
      <c r="S38" s="93">
        <v>0</v>
      </c>
    </row>
    <row r="39" spans="1:19" x14ac:dyDescent="0.35">
      <c r="A39" s="1203"/>
      <c r="B39" s="1180"/>
      <c r="C39" s="1182" t="s">
        <v>787</v>
      </c>
      <c r="D39" s="1182"/>
      <c r="E39" s="854">
        <v>0</v>
      </c>
      <c r="F39" s="90">
        <v>0</v>
      </c>
      <c r="G39" s="855">
        <v>0</v>
      </c>
      <c r="H39" s="854">
        <v>0</v>
      </c>
      <c r="I39" s="90">
        <v>0</v>
      </c>
      <c r="J39" s="855">
        <v>0</v>
      </c>
      <c r="K39" s="850">
        <v>0</v>
      </c>
      <c r="L39" s="90">
        <v>0</v>
      </c>
      <c r="M39" s="92">
        <v>0</v>
      </c>
      <c r="N39" s="854">
        <v>0</v>
      </c>
      <c r="O39" s="90">
        <v>0</v>
      </c>
      <c r="P39" s="855">
        <v>0</v>
      </c>
      <c r="Q39" s="850">
        <v>0</v>
      </c>
      <c r="R39" s="90">
        <v>0</v>
      </c>
      <c r="S39" s="93">
        <v>0</v>
      </c>
    </row>
    <row r="40" spans="1:19" ht="16" thickBot="1" x14ac:dyDescent="0.4">
      <c r="A40" s="1203"/>
      <c r="B40" s="1181"/>
      <c r="C40" s="1183" t="s">
        <v>494</v>
      </c>
      <c r="D40" s="1183"/>
      <c r="E40" s="856">
        <v>14106.590157394159</v>
      </c>
      <c r="F40" s="91">
        <v>0</v>
      </c>
      <c r="G40" s="857">
        <v>14106.590157394159</v>
      </c>
      <c r="H40" s="856">
        <v>15188.724505120947</v>
      </c>
      <c r="I40" s="91">
        <v>0</v>
      </c>
      <c r="J40" s="857">
        <v>15188.724505120947</v>
      </c>
      <c r="K40" s="851">
        <v>13804.185072436243</v>
      </c>
      <c r="L40" s="91">
        <v>0</v>
      </c>
      <c r="M40" s="94">
        <v>13804.185072436243</v>
      </c>
      <c r="N40" s="856">
        <v>12262.381222798092</v>
      </c>
      <c r="O40" s="91">
        <v>0</v>
      </c>
      <c r="P40" s="857">
        <v>12262.381222798092</v>
      </c>
      <c r="Q40" s="851">
        <v>14645.443923706371</v>
      </c>
      <c r="R40" s="91">
        <v>0</v>
      </c>
      <c r="S40" s="95">
        <v>14645.443923706371</v>
      </c>
    </row>
    <row r="41" spans="1:19" x14ac:dyDescent="0.35">
      <c r="A41" s="1203"/>
      <c r="B41" s="1180" t="s">
        <v>788</v>
      </c>
      <c r="C41" s="1182" t="s">
        <v>789</v>
      </c>
      <c r="D41" s="1182"/>
      <c r="E41" s="854">
        <v>28.361817525350045</v>
      </c>
      <c r="F41" s="90">
        <v>0</v>
      </c>
      <c r="G41" s="855">
        <v>28.361817525350045</v>
      </c>
      <c r="H41" s="854">
        <v>26.963887936224747</v>
      </c>
      <c r="I41" s="90">
        <v>0</v>
      </c>
      <c r="J41" s="855">
        <v>26.963887936224747</v>
      </c>
      <c r="K41" s="850">
        <v>12.00862355892977</v>
      </c>
      <c r="L41" s="90">
        <v>0</v>
      </c>
      <c r="M41" s="92">
        <v>12.00862355892977</v>
      </c>
      <c r="N41" s="854">
        <v>24.710565761539897</v>
      </c>
      <c r="O41" s="90">
        <v>0</v>
      </c>
      <c r="P41" s="855">
        <v>24.710565761539897</v>
      </c>
      <c r="Q41" s="850">
        <v>47.631595147733002</v>
      </c>
      <c r="R41" s="90">
        <v>0</v>
      </c>
      <c r="S41" s="93">
        <v>47.631595147733002</v>
      </c>
    </row>
    <row r="42" spans="1:19" x14ac:dyDescent="0.35">
      <c r="A42" s="1203"/>
      <c r="B42" s="1180"/>
      <c r="C42" s="1182" t="s">
        <v>797</v>
      </c>
      <c r="D42" s="1182"/>
      <c r="E42" s="854">
        <v>0</v>
      </c>
      <c r="F42" s="90">
        <v>0</v>
      </c>
      <c r="G42" s="855">
        <v>0</v>
      </c>
      <c r="H42" s="854">
        <v>0</v>
      </c>
      <c r="I42" s="90">
        <v>0</v>
      </c>
      <c r="J42" s="855">
        <v>0</v>
      </c>
      <c r="K42" s="850">
        <v>0</v>
      </c>
      <c r="L42" s="90">
        <v>0</v>
      </c>
      <c r="M42" s="92">
        <v>0</v>
      </c>
      <c r="N42" s="854">
        <v>0</v>
      </c>
      <c r="O42" s="90">
        <v>0</v>
      </c>
      <c r="P42" s="855">
        <v>0</v>
      </c>
      <c r="Q42" s="850">
        <v>0</v>
      </c>
      <c r="R42" s="90">
        <v>0</v>
      </c>
      <c r="S42" s="93">
        <v>0</v>
      </c>
    </row>
    <row r="43" spans="1:19" ht="16" thickBot="1" x14ac:dyDescent="0.4">
      <c r="A43" s="1203"/>
      <c r="B43" s="1181"/>
      <c r="C43" s="1183" t="s">
        <v>494</v>
      </c>
      <c r="D43" s="1183"/>
      <c r="E43" s="856">
        <v>28.361817525350045</v>
      </c>
      <c r="F43" s="91">
        <v>0</v>
      </c>
      <c r="G43" s="857">
        <v>28.361817525350045</v>
      </c>
      <c r="H43" s="856">
        <v>26.963887936224747</v>
      </c>
      <c r="I43" s="91">
        <v>0</v>
      </c>
      <c r="J43" s="857">
        <v>26.963887936224747</v>
      </c>
      <c r="K43" s="851">
        <v>12.00862355892977</v>
      </c>
      <c r="L43" s="91">
        <v>0</v>
      </c>
      <c r="M43" s="94">
        <v>12.00862355892977</v>
      </c>
      <c r="N43" s="856">
        <v>24.710565761539897</v>
      </c>
      <c r="O43" s="91">
        <v>0</v>
      </c>
      <c r="P43" s="857">
        <v>24.710565761539897</v>
      </c>
      <c r="Q43" s="851">
        <v>47.631595147733002</v>
      </c>
      <c r="R43" s="91">
        <v>0</v>
      </c>
      <c r="S43" s="95">
        <v>47.631595147733002</v>
      </c>
    </row>
    <row r="44" spans="1:19" ht="16" thickBot="1" x14ac:dyDescent="0.4">
      <c r="A44" s="1204"/>
      <c r="B44" s="1221" t="s">
        <v>793</v>
      </c>
      <c r="C44" s="1221"/>
      <c r="D44" s="1221"/>
      <c r="E44" s="1199"/>
      <c r="F44" s="1200"/>
      <c r="G44" s="861">
        <v>-76.740000000000009</v>
      </c>
      <c r="H44" s="1199"/>
      <c r="I44" s="1200"/>
      <c r="J44" s="861">
        <v>61.342000000000006</v>
      </c>
      <c r="K44" s="1201"/>
      <c r="L44" s="1200"/>
      <c r="M44" s="102">
        <v>21.350999999999999</v>
      </c>
      <c r="N44" s="1199"/>
      <c r="O44" s="1200"/>
      <c r="P44" s="861">
        <v>-102.16700000000002</v>
      </c>
      <c r="Q44" s="1201"/>
      <c r="R44" s="1200"/>
      <c r="S44" s="103">
        <v>-288.45100000000002</v>
      </c>
    </row>
    <row r="45" spans="1:19" ht="16.5" thickTop="1" thickBot="1" x14ac:dyDescent="0.4">
      <c r="A45" s="930"/>
      <c r="B45" s="19"/>
      <c r="C45" s="19"/>
      <c r="D45" s="19"/>
      <c r="E45" s="931"/>
      <c r="F45" s="931"/>
      <c r="G45" s="932"/>
      <c r="H45" s="931"/>
      <c r="I45" s="931"/>
      <c r="J45" s="932"/>
      <c r="K45" s="931"/>
      <c r="L45" s="931"/>
      <c r="M45" s="932"/>
      <c r="N45" s="931"/>
      <c r="O45" s="931"/>
      <c r="P45" s="932"/>
      <c r="Q45" s="931"/>
      <c r="R45" s="931"/>
      <c r="S45" s="932"/>
    </row>
    <row r="46" spans="1:19" ht="30" customHeight="1" thickTop="1" x14ac:dyDescent="0.35">
      <c r="A46" s="1172" t="s">
        <v>1080</v>
      </c>
      <c r="B46" s="1173"/>
      <c r="C46" s="1173"/>
      <c r="D46" s="1173"/>
      <c r="E46" s="1187">
        <v>2022</v>
      </c>
      <c r="F46" s="1188"/>
      <c r="G46" s="1189"/>
      <c r="H46" s="1187">
        <v>2021</v>
      </c>
      <c r="I46" s="1188"/>
      <c r="J46" s="1189"/>
      <c r="K46" s="1190">
        <v>2020</v>
      </c>
      <c r="L46" s="1188"/>
      <c r="M46" s="1191"/>
      <c r="N46" s="1187">
        <v>2019</v>
      </c>
      <c r="O46" s="1188"/>
      <c r="P46" s="1189"/>
      <c r="Q46" s="1190">
        <v>2018</v>
      </c>
      <c r="R46" s="1188"/>
      <c r="S46" s="1192"/>
    </row>
    <row r="47" spans="1:19" x14ac:dyDescent="0.35">
      <c r="A47" s="1104" t="s">
        <v>775</v>
      </c>
      <c r="B47" s="1106" t="s">
        <v>776</v>
      </c>
      <c r="C47" s="1106" t="s">
        <v>777</v>
      </c>
      <c r="D47" s="1106"/>
      <c r="E47" s="1174" t="s">
        <v>778</v>
      </c>
      <c r="F47" s="1175"/>
      <c r="G47" s="1176"/>
      <c r="H47" s="1174" t="s">
        <v>778</v>
      </c>
      <c r="I47" s="1175"/>
      <c r="J47" s="1176"/>
      <c r="K47" s="1177" t="s">
        <v>778</v>
      </c>
      <c r="L47" s="1175"/>
      <c r="M47" s="1179"/>
      <c r="N47" s="1174" t="s">
        <v>778</v>
      </c>
      <c r="O47" s="1175"/>
      <c r="P47" s="1176"/>
      <c r="Q47" s="1177" t="s">
        <v>778</v>
      </c>
      <c r="R47" s="1175"/>
      <c r="S47" s="1178"/>
    </row>
    <row r="48" spans="1:19" x14ac:dyDescent="0.35">
      <c r="A48" s="1104"/>
      <c r="B48" s="1106"/>
      <c r="C48" s="1106"/>
      <c r="D48" s="1106"/>
      <c r="E48" s="852" t="s">
        <v>779</v>
      </c>
      <c r="F48" s="83" t="s">
        <v>780</v>
      </c>
      <c r="G48" s="853" t="s">
        <v>781</v>
      </c>
      <c r="H48" s="852" t="s">
        <v>779</v>
      </c>
      <c r="I48" s="83" t="s">
        <v>780</v>
      </c>
      <c r="J48" s="853" t="s">
        <v>781</v>
      </c>
      <c r="K48" s="849" t="s">
        <v>779</v>
      </c>
      <c r="L48" s="83" t="s">
        <v>780</v>
      </c>
      <c r="M48" s="86" t="s">
        <v>781</v>
      </c>
      <c r="N48" s="852" t="s">
        <v>779</v>
      </c>
      <c r="O48" s="83" t="s">
        <v>780</v>
      </c>
      <c r="P48" s="853" t="s">
        <v>781</v>
      </c>
      <c r="Q48" s="849" t="s">
        <v>779</v>
      </c>
      <c r="R48" s="83" t="s">
        <v>780</v>
      </c>
      <c r="S48" s="87" t="s">
        <v>781</v>
      </c>
    </row>
    <row r="49" spans="1:19" x14ac:dyDescent="0.35">
      <c r="A49" s="1202" t="s">
        <v>782</v>
      </c>
      <c r="B49" s="1180" t="s">
        <v>783</v>
      </c>
      <c r="C49" s="1182" t="s">
        <v>784</v>
      </c>
      <c r="D49" s="1182"/>
      <c r="E49" s="854">
        <v>16160.105001565113</v>
      </c>
      <c r="F49" s="90">
        <v>3933.1108077000808</v>
      </c>
      <c r="G49" s="855">
        <v>20093.215809265195</v>
      </c>
      <c r="H49" s="854">
        <v>14133.28577625893</v>
      </c>
      <c r="I49" s="90">
        <v>1657.2005658144242</v>
      </c>
      <c r="J49" s="855">
        <v>15790.486342073355</v>
      </c>
      <c r="K49" s="850">
        <v>17802.772283905364</v>
      </c>
      <c r="L49" s="90">
        <v>1678.1705042580691</v>
      </c>
      <c r="M49" s="92">
        <v>19480.942788163433</v>
      </c>
      <c r="N49" s="854">
        <v>12320.023009068862</v>
      </c>
      <c r="O49" s="90">
        <v>1577.9423691505463</v>
      </c>
      <c r="P49" s="855">
        <v>13897.965378219407</v>
      </c>
      <c r="Q49" s="850">
        <v>14237.275522985985</v>
      </c>
      <c r="R49" s="90">
        <v>2296.9756819918002</v>
      </c>
      <c r="S49" s="93">
        <v>16534.251204977787</v>
      </c>
    </row>
    <row r="50" spans="1:19" x14ac:dyDescent="0.35">
      <c r="A50" s="1203"/>
      <c r="B50" s="1180"/>
      <c r="C50" s="1182" t="s">
        <v>785</v>
      </c>
      <c r="D50" s="1182"/>
      <c r="E50" s="854">
        <v>5544.8282863804361</v>
      </c>
      <c r="F50" s="90">
        <v>14058.39275175498</v>
      </c>
      <c r="G50" s="855">
        <v>19603.221038135416</v>
      </c>
      <c r="H50" s="854">
        <v>6271.3550729294393</v>
      </c>
      <c r="I50" s="90">
        <v>15607.351696431328</v>
      </c>
      <c r="J50" s="855">
        <v>21878.706769360768</v>
      </c>
      <c r="K50" s="850">
        <v>4951.4022398930047</v>
      </c>
      <c r="L50" s="90">
        <v>14486.689245355261</v>
      </c>
      <c r="M50" s="92">
        <v>19438.091485248267</v>
      </c>
      <c r="N50" s="854">
        <v>4804.1244160030019</v>
      </c>
      <c r="O50" s="90">
        <v>13474.54938730647</v>
      </c>
      <c r="P50" s="855">
        <v>18278.673803309473</v>
      </c>
      <c r="Q50" s="850">
        <v>4469.8275297196897</v>
      </c>
      <c r="R50" s="90">
        <v>14879.780126741571</v>
      </c>
      <c r="S50" s="93">
        <v>19349.607656461259</v>
      </c>
    </row>
    <row r="51" spans="1:19" x14ac:dyDescent="0.35">
      <c r="A51" s="1203"/>
      <c r="B51" s="1180"/>
      <c r="C51" s="1182" t="s">
        <v>786</v>
      </c>
      <c r="D51" s="1182"/>
      <c r="E51" s="854">
        <v>0</v>
      </c>
      <c r="F51" s="90">
        <v>33061.036563203117</v>
      </c>
      <c r="G51" s="855">
        <v>33061.036563203117</v>
      </c>
      <c r="H51" s="854">
        <v>0</v>
      </c>
      <c r="I51" s="90">
        <v>31331.981070000009</v>
      </c>
      <c r="J51" s="855">
        <v>31331.981070000009</v>
      </c>
      <c r="K51" s="850">
        <v>0</v>
      </c>
      <c r="L51" s="90">
        <v>29035.641674999999</v>
      </c>
      <c r="M51" s="92">
        <v>29035.641674999999</v>
      </c>
      <c r="N51" s="854">
        <v>0</v>
      </c>
      <c r="O51" s="90">
        <v>28225.247990000003</v>
      </c>
      <c r="P51" s="855">
        <v>28225.247990000003</v>
      </c>
      <c r="Q51" s="850">
        <v>0</v>
      </c>
      <c r="R51" s="90">
        <v>28948.798601000002</v>
      </c>
      <c r="S51" s="93">
        <v>28948.798601000002</v>
      </c>
    </row>
    <row r="52" spans="1:19" x14ac:dyDescent="0.35">
      <c r="A52" s="1203"/>
      <c r="B52" s="1180"/>
      <c r="C52" s="1182" t="s">
        <v>787</v>
      </c>
      <c r="D52" s="1182"/>
      <c r="E52" s="854">
        <v>8.5614161282895456</v>
      </c>
      <c r="F52" s="90">
        <v>0</v>
      </c>
      <c r="G52" s="855">
        <v>9</v>
      </c>
      <c r="H52" s="854">
        <v>8.5614161280847458</v>
      </c>
      <c r="I52" s="90">
        <v>0</v>
      </c>
      <c r="J52" s="855">
        <v>8.5614161280847458</v>
      </c>
      <c r="K52" s="850">
        <v>8.5802718565955747</v>
      </c>
      <c r="L52" s="90">
        <v>0</v>
      </c>
      <c r="M52" s="92">
        <v>8.5802718565955747</v>
      </c>
      <c r="N52" s="854">
        <v>418.91835483870972</v>
      </c>
      <c r="O52" s="90">
        <v>0</v>
      </c>
      <c r="P52" s="855">
        <v>418.91835483870972</v>
      </c>
      <c r="Q52" s="850">
        <v>869.53435483870965</v>
      </c>
      <c r="R52" s="90">
        <v>0</v>
      </c>
      <c r="S52" s="93">
        <v>869.53435483870965</v>
      </c>
    </row>
    <row r="53" spans="1:19" ht="16" thickBot="1" x14ac:dyDescent="0.4">
      <c r="A53" s="1203"/>
      <c r="B53" s="1181"/>
      <c r="C53" s="1183" t="s">
        <v>494</v>
      </c>
      <c r="D53" s="1183"/>
      <c r="E53" s="856">
        <v>21713.494704073837</v>
      </c>
      <c r="F53" s="91">
        <v>51052.540122658174</v>
      </c>
      <c r="G53" s="857">
        <v>72766.034826731993</v>
      </c>
      <c r="H53" s="856">
        <v>20413.202265316457</v>
      </c>
      <c r="I53" s="91">
        <v>48596.533332245759</v>
      </c>
      <c r="J53" s="857">
        <v>69009.735597562205</v>
      </c>
      <c r="K53" s="851">
        <v>22762.754795654968</v>
      </c>
      <c r="L53" s="91">
        <v>45200.501424613329</v>
      </c>
      <c r="M53" s="94">
        <v>67963.256220268289</v>
      </c>
      <c r="N53" s="856">
        <v>17543.065779910572</v>
      </c>
      <c r="O53" s="91">
        <v>43277.739746457024</v>
      </c>
      <c r="P53" s="857">
        <v>60820.805526367592</v>
      </c>
      <c r="Q53" s="851">
        <v>19576.637407544385</v>
      </c>
      <c r="R53" s="91">
        <v>46125.554409733377</v>
      </c>
      <c r="S53" s="95">
        <v>65702.191817277751</v>
      </c>
    </row>
    <row r="54" spans="1:19" x14ac:dyDescent="0.35">
      <c r="A54" s="1203"/>
      <c r="B54" s="1180" t="s">
        <v>820</v>
      </c>
      <c r="C54" s="1182" t="s">
        <v>784</v>
      </c>
      <c r="D54" s="1182"/>
      <c r="E54" s="854">
        <v>0</v>
      </c>
      <c r="F54" s="90">
        <v>0</v>
      </c>
      <c r="G54" s="855">
        <v>0</v>
      </c>
      <c r="H54" s="854">
        <v>0</v>
      </c>
      <c r="I54" s="90">
        <v>0</v>
      </c>
      <c r="J54" s="855">
        <v>0</v>
      </c>
      <c r="K54" s="850">
        <v>0</v>
      </c>
      <c r="L54" s="90">
        <v>0</v>
      </c>
      <c r="M54" s="92">
        <v>0</v>
      </c>
      <c r="N54" s="854">
        <v>0</v>
      </c>
      <c r="O54" s="90">
        <v>0</v>
      </c>
      <c r="P54" s="855">
        <v>0</v>
      </c>
      <c r="Q54" s="850">
        <v>0</v>
      </c>
      <c r="R54" s="90">
        <v>0</v>
      </c>
      <c r="S54" s="93">
        <v>0</v>
      </c>
    </row>
    <row r="55" spans="1:19" x14ac:dyDescent="0.35">
      <c r="A55" s="1203"/>
      <c r="B55" s="1180"/>
      <c r="C55" s="1182" t="s">
        <v>785</v>
      </c>
      <c r="D55" s="1182"/>
      <c r="E55" s="854">
        <v>0</v>
      </c>
      <c r="F55" s="90">
        <v>952.86656057739265</v>
      </c>
      <c r="G55" s="855">
        <v>952.86656057739265</v>
      </c>
      <c r="H55" s="854">
        <v>0</v>
      </c>
      <c r="I55" s="90">
        <v>952.86656057739265</v>
      </c>
      <c r="J55" s="855">
        <v>952.86656057739265</v>
      </c>
      <c r="K55" s="850">
        <v>0</v>
      </c>
      <c r="L55" s="90">
        <v>892.3014031311036</v>
      </c>
      <c r="M55" s="92">
        <v>892.3014031311036</v>
      </c>
      <c r="N55" s="854">
        <v>0</v>
      </c>
      <c r="O55" s="90">
        <v>908.42279117431633</v>
      </c>
      <c r="P55" s="855">
        <v>908.42279117431633</v>
      </c>
      <c r="Q55" s="850">
        <v>0</v>
      </c>
      <c r="R55" s="90">
        <v>909.22071203613302</v>
      </c>
      <c r="S55" s="93">
        <v>909.22071203613302</v>
      </c>
    </row>
    <row r="56" spans="1:19" x14ac:dyDescent="0.35">
      <c r="A56" s="1203"/>
      <c r="B56" s="1180"/>
      <c r="C56" s="1182" t="s">
        <v>786</v>
      </c>
      <c r="D56" s="1182"/>
      <c r="E56" s="854">
        <v>0</v>
      </c>
      <c r="F56" s="90">
        <v>4015.2176888976874</v>
      </c>
      <c r="G56" s="855">
        <v>4015.2176888976874</v>
      </c>
      <c r="H56" s="854">
        <v>0</v>
      </c>
      <c r="I56" s="90">
        <v>3062.6757283607426</v>
      </c>
      <c r="J56" s="855">
        <v>3062.6757283607426</v>
      </c>
      <c r="K56" s="850">
        <v>0</v>
      </c>
      <c r="L56" s="90">
        <v>2526.6841848228587</v>
      </c>
      <c r="M56" s="92">
        <v>2526.6841848228587</v>
      </c>
      <c r="N56" s="854">
        <v>0</v>
      </c>
      <c r="O56" s="90">
        <v>2821.3142229118848</v>
      </c>
      <c r="P56" s="855">
        <v>2821.3142229118848</v>
      </c>
      <c r="Q56" s="850">
        <v>0</v>
      </c>
      <c r="R56" s="90">
        <v>2306.9845085397383</v>
      </c>
      <c r="S56" s="93">
        <v>2306.9845085397383</v>
      </c>
    </row>
    <row r="57" spans="1:19" x14ac:dyDescent="0.35">
      <c r="A57" s="1203"/>
      <c r="B57" s="1180"/>
      <c r="C57" s="1182" t="s">
        <v>787</v>
      </c>
      <c r="D57" s="1182"/>
      <c r="E57" s="854">
        <v>0</v>
      </c>
      <c r="F57" s="90">
        <v>8.5614161282895456</v>
      </c>
      <c r="G57" s="855">
        <v>8.5614161282895456</v>
      </c>
      <c r="H57" s="854">
        <v>0</v>
      </c>
      <c r="I57" s="90">
        <v>8.5614161280847458</v>
      </c>
      <c r="J57" s="855">
        <v>8.5614161280847458</v>
      </c>
      <c r="K57" s="850">
        <v>0</v>
      </c>
      <c r="L57" s="90">
        <v>8.5802718565955747</v>
      </c>
      <c r="M57" s="92">
        <v>8.5802718565955747</v>
      </c>
      <c r="N57" s="854">
        <v>0</v>
      </c>
      <c r="O57" s="90">
        <v>8.5513548387096758</v>
      </c>
      <c r="P57" s="855">
        <v>8.5513548387096758</v>
      </c>
      <c r="Q57" s="850">
        <v>0</v>
      </c>
      <c r="R57" s="90">
        <v>8.5513548387096794</v>
      </c>
      <c r="S57" s="93">
        <v>8.5513548387096794</v>
      </c>
    </row>
    <row r="58" spans="1:19" ht="16" thickBot="1" x14ac:dyDescent="0.4">
      <c r="A58" s="1203"/>
      <c r="B58" s="1181"/>
      <c r="C58" s="1183" t="s">
        <v>494</v>
      </c>
      <c r="D58" s="1183"/>
      <c r="E58" s="856">
        <v>0</v>
      </c>
      <c r="F58" s="91">
        <v>4976.6456656033688</v>
      </c>
      <c r="G58" s="857">
        <v>4976.6456656033688</v>
      </c>
      <c r="H58" s="856">
        <v>0</v>
      </c>
      <c r="I58" s="91">
        <v>4024.1037050662198</v>
      </c>
      <c r="J58" s="857">
        <v>4024.1037050662198</v>
      </c>
      <c r="K58" s="851">
        <v>0</v>
      </c>
      <c r="L58" s="91">
        <v>3427.5658598105579</v>
      </c>
      <c r="M58" s="94">
        <v>3427.5658598105579</v>
      </c>
      <c r="N58" s="856">
        <v>0</v>
      </c>
      <c r="O58" s="91">
        <v>3738.2883689249111</v>
      </c>
      <c r="P58" s="857">
        <v>3738.2883689249111</v>
      </c>
      <c r="Q58" s="851">
        <v>0</v>
      </c>
      <c r="R58" s="91">
        <v>3224.7565754145812</v>
      </c>
      <c r="S58" s="95">
        <v>3224.7565754145812</v>
      </c>
    </row>
    <row r="59" spans="1:19" x14ac:dyDescent="0.35">
      <c r="A59" s="1203"/>
      <c r="B59" s="1180" t="s">
        <v>788</v>
      </c>
      <c r="C59" s="1182" t="s">
        <v>789</v>
      </c>
      <c r="D59" s="1182"/>
      <c r="E59" s="854">
        <v>0</v>
      </c>
      <c r="F59" s="90">
        <v>24779.779154960754</v>
      </c>
      <c r="G59" s="855">
        <v>24974.075954960754</v>
      </c>
      <c r="H59" s="854">
        <v>19100.814670240776</v>
      </c>
      <c r="I59" s="90">
        <v>0</v>
      </c>
      <c r="J59" s="855">
        <v>19100.814670240776</v>
      </c>
      <c r="K59" s="850">
        <v>21210.085851596727</v>
      </c>
      <c r="L59" s="90">
        <v>659.4461091833673</v>
      </c>
      <c r="M59" s="92">
        <v>21869.531960780092</v>
      </c>
      <c r="N59" s="854">
        <v>26842.735899199495</v>
      </c>
      <c r="O59" s="90">
        <v>716.55831957246016</v>
      </c>
      <c r="P59" s="855">
        <v>27559.294218771956</v>
      </c>
      <c r="Q59" s="850">
        <v>24155.852208477263</v>
      </c>
      <c r="R59" s="90">
        <v>706.09549491485609</v>
      </c>
      <c r="S59" s="93">
        <v>24861.947703392118</v>
      </c>
    </row>
    <row r="60" spans="1:19" x14ac:dyDescent="0.35">
      <c r="A60" s="1203"/>
      <c r="B60" s="1180"/>
      <c r="C60" s="1182" t="s">
        <v>790</v>
      </c>
      <c r="D60" s="1182"/>
      <c r="E60" s="854">
        <v>0</v>
      </c>
      <c r="F60" s="90">
        <v>34512.678369086345</v>
      </c>
      <c r="G60" s="855">
        <v>34512.678369086345</v>
      </c>
      <c r="H60" s="854">
        <v>0</v>
      </c>
      <c r="I60" s="90">
        <v>43708.574917041231</v>
      </c>
      <c r="J60" s="855">
        <v>43708.574917041231</v>
      </c>
      <c r="K60" s="850">
        <v>0</v>
      </c>
      <c r="L60" s="90">
        <v>38066.187730326987</v>
      </c>
      <c r="M60" s="92">
        <v>38066.187730326987</v>
      </c>
      <c r="N60" s="854">
        <v>0</v>
      </c>
      <c r="O60" s="90">
        <v>31382.075989660188</v>
      </c>
      <c r="P60" s="855">
        <v>31382.075989660188</v>
      </c>
      <c r="Q60" s="850">
        <v>0</v>
      </c>
      <c r="R60" s="90">
        <v>35775.007621867539</v>
      </c>
      <c r="S60" s="93">
        <v>35775.007621867539</v>
      </c>
    </row>
    <row r="61" spans="1:19" x14ac:dyDescent="0.35">
      <c r="A61" s="1203"/>
      <c r="B61" s="1180"/>
      <c r="C61" s="1182" t="s">
        <v>791</v>
      </c>
      <c r="D61" s="1182"/>
      <c r="E61" s="854">
        <v>0</v>
      </c>
      <c r="F61" s="90">
        <v>6223.821875645951</v>
      </c>
      <c r="G61" s="855">
        <v>6223.821875645951</v>
      </c>
      <c r="H61" s="854">
        <v>1071.2525176234028</v>
      </c>
      <c r="I61" s="90">
        <v>5238.7212057115894</v>
      </c>
      <c r="J61" s="855">
        <v>6309.9737233349924</v>
      </c>
      <c r="K61" s="850">
        <v>327.79613574105827</v>
      </c>
      <c r="L61" s="90">
        <v>5857.9522765498305</v>
      </c>
      <c r="M61" s="92">
        <v>6185.7484122908891</v>
      </c>
      <c r="N61" s="854">
        <v>206.29199999999997</v>
      </c>
      <c r="O61" s="90">
        <v>6244.7550967922498</v>
      </c>
      <c r="P61" s="855">
        <v>6451.0470967922502</v>
      </c>
      <c r="Q61" s="850">
        <v>948.11223957343964</v>
      </c>
      <c r="R61" s="90">
        <v>5689.7248246794943</v>
      </c>
      <c r="S61" s="93">
        <v>6637.8370642529335</v>
      </c>
    </row>
    <row r="62" spans="1:19" x14ac:dyDescent="0.35">
      <c r="A62" s="1203"/>
      <c r="B62" s="1180"/>
      <c r="C62" s="1182" t="s">
        <v>792</v>
      </c>
      <c r="D62" s="1182"/>
      <c r="E62" s="854">
        <v>0</v>
      </c>
      <c r="F62" s="90">
        <v>377.02870957253288</v>
      </c>
      <c r="G62" s="855">
        <v>377.02870957253288</v>
      </c>
      <c r="H62" s="854">
        <v>0</v>
      </c>
      <c r="I62" s="90">
        <v>762.43249281688259</v>
      </c>
      <c r="J62" s="855">
        <v>762.43249281688259</v>
      </c>
      <c r="K62" s="850">
        <v>0</v>
      </c>
      <c r="L62" s="90">
        <v>820.01467836090978</v>
      </c>
      <c r="M62" s="92">
        <v>820.01467836090978</v>
      </c>
      <c r="N62" s="854">
        <v>0</v>
      </c>
      <c r="O62" s="90">
        <v>1420.3207942915101</v>
      </c>
      <c r="P62" s="855">
        <v>1420.3207942915101</v>
      </c>
      <c r="Q62" s="850">
        <v>0</v>
      </c>
      <c r="R62" s="90">
        <v>2063.9730352975675</v>
      </c>
      <c r="S62" s="93">
        <v>2063.9730352975675</v>
      </c>
    </row>
    <row r="63" spans="1:19" ht="16" thickBot="1" x14ac:dyDescent="0.4">
      <c r="A63" s="1203"/>
      <c r="B63" s="1181"/>
      <c r="C63" s="1183" t="s">
        <v>494</v>
      </c>
      <c r="D63" s="1183"/>
      <c r="E63" s="856">
        <v>0</v>
      </c>
      <c r="F63" s="91">
        <v>65893.308109265592</v>
      </c>
      <c r="G63" s="857">
        <v>66087.604909265589</v>
      </c>
      <c r="H63" s="856">
        <v>20172.067187864177</v>
      </c>
      <c r="I63" s="91">
        <v>49709.728615569707</v>
      </c>
      <c r="J63" s="857">
        <v>69881.795803433881</v>
      </c>
      <c r="K63" s="851">
        <v>21537.881987337783</v>
      </c>
      <c r="L63" s="91">
        <v>45403.600794421094</v>
      </c>
      <c r="M63" s="94">
        <v>66941.482781758881</v>
      </c>
      <c r="N63" s="856">
        <v>27049.027899199496</v>
      </c>
      <c r="O63" s="91">
        <v>39763.710200316411</v>
      </c>
      <c r="P63" s="857">
        <v>66812.738099515904</v>
      </c>
      <c r="Q63" s="851">
        <v>25103.964448050701</v>
      </c>
      <c r="R63" s="91">
        <v>44234.800976759456</v>
      </c>
      <c r="S63" s="95">
        <v>69338.765424810146</v>
      </c>
    </row>
    <row r="64" spans="1:19" x14ac:dyDescent="0.35">
      <c r="A64" s="1203"/>
      <c r="B64" s="1220" t="s">
        <v>793</v>
      </c>
      <c r="C64" s="1220"/>
      <c r="D64" s="1220"/>
      <c r="E64" s="1217"/>
      <c r="F64" s="1218"/>
      <c r="G64" s="858">
        <v>-154.13</v>
      </c>
      <c r="H64" s="1217"/>
      <c r="I64" s="1218"/>
      <c r="J64" s="858">
        <v>-1564.0274993574913</v>
      </c>
      <c r="K64" s="1219"/>
      <c r="L64" s="1218"/>
      <c r="M64" s="96">
        <v>-634.33003869853883</v>
      </c>
      <c r="N64" s="1217"/>
      <c r="O64" s="1218"/>
      <c r="P64" s="858">
        <v>-4984.7540131354071</v>
      </c>
      <c r="Q64" s="1219"/>
      <c r="R64" s="1218"/>
      <c r="S64" s="97">
        <v>97.936892028139482</v>
      </c>
    </row>
    <row r="65" spans="1:19" x14ac:dyDescent="0.35">
      <c r="A65" s="1203"/>
      <c r="B65" s="1213" t="s">
        <v>794</v>
      </c>
      <c r="C65" s="1213"/>
      <c r="D65" s="1213"/>
      <c r="E65" s="1214"/>
      <c r="F65" s="1215"/>
      <c r="G65" s="859">
        <v>384960.067239278</v>
      </c>
      <c r="H65" s="1214"/>
      <c r="I65" s="1215"/>
      <c r="J65" s="859">
        <v>336230.13505877019</v>
      </c>
      <c r="K65" s="1216"/>
      <c r="L65" s="1215"/>
      <c r="M65" s="98">
        <v>389708.12586168188</v>
      </c>
      <c r="N65" s="1214"/>
      <c r="O65" s="1215"/>
      <c r="P65" s="859">
        <v>422627.42655914021</v>
      </c>
      <c r="Q65" s="1216"/>
      <c r="R65" s="1215"/>
      <c r="S65" s="99">
        <v>432350.29938576743</v>
      </c>
    </row>
    <row r="66" spans="1:19" x14ac:dyDescent="0.35">
      <c r="A66" s="1203"/>
      <c r="B66" s="1184" t="s">
        <v>795</v>
      </c>
      <c r="C66" s="1184"/>
      <c r="D66" s="1184"/>
      <c r="E66" s="1185"/>
      <c r="F66" s="1186"/>
      <c r="G66" s="860">
        <v>456885.57277534448</v>
      </c>
      <c r="H66" s="1185"/>
      <c r="I66" s="1186"/>
      <c r="J66" s="860">
        <v>404456.025991445</v>
      </c>
      <c r="K66" s="1212"/>
      <c r="L66" s="1186"/>
      <c r="M66" s="100">
        <v>458668.79795961978</v>
      </c>
      <c r="N66" s="1185"/>
      <c r="O66" s="1186"/>
      <c r="P66" s="860">
        <v>484402.67896955193</v>
      </c>
      <c r="Q66" s="1212"/>
      <c r="R66" s="1186"/>
      <c r="S66" s="101">
        <v>497242.79856134584</v>
      </c>
    </row>
    <row r="67" spans="1:19" x14ac:dyDescent="0.35">
      <c r="A67" s="1202" t="s">
        <v>796</v>
      </c>
      <c r="B67" s="1180" t="s">
        <v>783</v>
      </c>
      <c r="C67" s="1182" t="s">
        <v>784</v>
      </c>
      <c r="D67" s="1182"/>
      <c r="E67" s="854">
        <v>1578.3800018940703</v>
      </c>
      <c r="F67" s="90">
        <v>0</v>
      </c>
      <c r="G67" s="855">
        <v>1578.3800018940703</v>
      </c>
      <c r="H67" s="854">
        <v>1967.6606628824688</v>
      </c>
      <c r="I67" s="90">
        <v>0</v>
      </c>
      <c r="J67" s="855">
        <v>1967.6606628824688</v>
      </c>
      <c r="K67" s="850">
        <v>1777.768386237856</v>
      </c>
      <c r="L67" s="90">
        <v>0</v>
      </c>
      <c r="M67" s="92">
        <v>1777.768386237856</v>
      </c>
      <c r="N67" s="854">
        <v>2559.9878227980907</v>
      </c>
      <c r="O67" s="90">
        <v>0</v>
      </c>
      <c r="P67" s="855">
        <v>2559.9878227980907</v>
      </c>
      <c r="Q67" s="850">
        <v>4290.2676237063724</v>
      </c>
      <c r="R67" s="90">
        <v>0</v>
      </c>
      <c r="S67" s="93">
        <v>4290.2676237063724</v>
      </c>
    </row>
    <row r="68" spans="1:19" x14ac:dyDescent="0.35">
      <c r="A68" s="1203"/>
      <c r="B68" s="1180"/>
      <c r="C68" s="1182" t="s">
        <v>785</v>
      </c>
      <c r="D68" s="1182"/>
      <c r="E68" s="854">
        <v>12528.210155500088</v>
      </c>
      <c r="F68" s="90">
        <v>0</v>
      </c>
      <c r="G68" s="855">
        <v>12528.210155500088</v>
      </c>
      <c r="H68" s="854">
        <v>13221.063842238478</v>
      </c>
      <c r="I68" s="90">
        <v>0</v>
      </c>
      <c r="J68" s="855">
        <v>13221.063842238478</v>
      </c>
      <c r="K68" s="850">
        <v>12059.776309757317</v>
      </c>
      <c r="L68" s="90">
        <v>0</v>
      </c>
      <c r="M68" s="92">
        <v>12059.776309757317</v>
      </c>
      <c r="N68" s="854">
        <v>9702.3934000000008</v>
      </c>
      <c r="O68" s="90">
        <v>0</v>
      </c>
      <c r="P68" s="855">
        <v>9702.3934000000008</v>
      </c>
      <c r="Q68" s="850">
        <v>10355.176299999999</v>
      </c>
      <c r="R68" s="90">
        <v>0</v>
      </c>
      <c r="S68" s="93">
        <v>10355.176299999999</v>
      </c>
    </row>
    <row r="69" spans="1:19" x14ac:dyDescent="0.35">
      <c r="A69" s="1203"/>
      <c r="B69" s="1180"/>
      <c r="C69" s="1182" t="s">
        <v>786</v>
      </c>
      <c r="D69" s="1182"/>
      <c r="E69" s="854">
        <v>0</v>
      </c>
      <c r="F69" s="90">
        <v>0</v>
      </c>
      <c r="G69" s="855">
        <v>0</v>
      </c>
      <c r="H69" s="854">
        <v>0</v>
      </c>
      <c r="I69" s="90">
        <v>0</v>
      </c>
      <c r="J69" s="855">
        <v>0</v>
      </c>
      <c r="K69" s="850">
        <v>0</v>
      </c>
      <c r="L69" s="90">
        <v>0</v>
      </c>
      <c r="M69" s="92">
        <v>0</v>
      </c>
      <c r="N69" s="854">
        <v>0</v>
      </c>
      <c r="O69" s="90">
        <v>0</v>
      </c>
      <c r="P69" s="855">
        <v>0</v>
      </c>
      <c r="Q69" s="850">
        <v>0</v>
      </c>
      <c r="R69" s="90">
        <v>0</v>
      </c>
      <c r="S69" s="93">
        <v>0</v>
      </c>
    </row>
    <row r="70" spans="1:19" x14ac:dyDescent="0.35">
      <c r="A70" s="1203"/>
      <c r="B70" s="1180"/>
      <c r="C70" s="1182" t="s">
        <v>787</v>
      </c>
      <c r="D70" s="1182"/>
      <c r="E70" s="854">
        <v>0</v>
      </c>
      <c r="F70" s="90">
        <v>0</v>
      </c>
      <c r="G70" s="855">
        <v>0</v>
      </c>
      <c r="H70" s="854">
        <v>0</v>
      </c>
      <c r="I70" s="90">
        <v>0</v>
      </c>
      <c r="J70" s="855">
        <v>0</v>
      </c>
      <c r="K70" s="850">
        <v>0</v>
      </c>
      <c r="L70" s="90">
        <v>0</v>
      </c>
      <c r="M70" s="92">
        <v>0</v>
      </c>
      <c r="N70" s="854">
        <v>0</v>
      </c>
      <c r="O70" s="90">
        <v>0</v>
      </c>
      <c r="P70" s="855">
        <v>0</v>
      </c>
      <c r="Q70" s="850">
        <v>0</v>
      </c>
      <c r="R70" s="90">
        <v>0</v>
      </c>
      <c r="S70" s="93">
        <v>0</v>
      </c>
    </row>
    <row r="71" spans="1:19" ht="16" thickBot="1" x14ac:dyDescent="0.4">
      <c r="A71" s="1203"/>
      <c r="B71" s="1181"/>
      <c r="C71" s="1183" t="s">
        <v>494</v>
      </c>
      <c r="D71" s="1183"/>
      <c r="E71" s="856">
        <v>14106.590157394159</v>
      </c>
      <c r="F71" s="91">
        <v>0</v>
      </c>
      <c r="G71" s="857">
        <v>14106.590157394159</v>
      </c>
      <c r="H71" s="856">
        <v>15188.724505120947</v>
      </c>
      <c r="I71" s="91">
        <v>0</v>
      </c>
      <c r="J71" s="857">
        <v>15188.724505120947</v>
      </c>
      <c r="K71" s="851">
        <v>13837.544695995173</v>
      </c>
      <c r="L71" s="91">
        <v>0</v>
      </c>
      <c r="M71" s="94">
        <v>13837.544695995173</v>
      </c>
      <c r="N71" s="856">
        <v>12262.381222798092</v>
      </c>
      <c r="O71" s="91">
        <v>0</v>
      </c>
      <c r="P71" s="857">
        <v>12262.381222798092</v>
      </c>
      <c r="Q71" s="851">
        <v>14645.443923706371</v>
      </c>
      <c r="R71" s="91">
        <v>0</v>
      </c>
      <c r="S71" s="95">
        <v>14645.443923706371</v>
      </c>
    </row>
    <row r="72" spans="1:19" x14ac:dyDescent="0.35">
      <c r="A72" s="1203"/>
      <c r="B72" s="1180" t="s">
        <v>820</v>
      </c>
      <c r="C72" s="1182" t="s">
        <v>784</v>
      </c>
      <c r="D72" s="1182"/>
      <c r="E72" s="854">
        <v>14106.590157394159</v>
      </c>
      <c r="F72" s="90">
        <v>0</v>
      </c>
      <c r="G72" s="855">
        <v>14106.590157394159</v>
      </c>
      <c r="H72" s="854">
        <v>15188.724505120947</v>
      </c>
      <c r="I72" s="90">
        <v>0</v>
      </c>
      <c r="J72" s="855">
        <v>15188.724505120947</v>
      </c>
      <c r="K72" s="850">
        <v>13804.185072436243</v>
      </c>
      <c r="L72" s="90">
        <v>0</v>
      </c>
      <c r="M72" s="92">
        <v>13804.185072436243</v>
      </c>
      <c r="N72" s="854">
        <v>12262.381222798092</v>
      </c>
      <c r="O72" s="90">
        <v>0</v>
      </c>
      <c r="P72" s="855">
        <v>12262.381222798092</v>
      </c>
      <c r="Q72" s="850">
        <v>14645.443923706371</v>
      </c>
      <c r="R72" s="90">
        <v>0</v>
      </c>
      <c r="S72" s="93">
        <v>14645.443923706371</v>
      </c>
    </row>
    <row r="73" spans="1:19" x14ac:dyDescent="0.35">
      <c r="A73" s="1203"/>
      <c r="B73" s="1180"/>
      <c r="C73" s="1182" t="s">
        <v>785</v>
      </c>
      <c r="D73" s="1182"/>
      <c r="E73" s="854">
        <v>0</v>
      </c>
      <c r="F73" s="90">
        <v>0</v>
      </c>
      <c r="G73" s="855">
        <v>0</v>
      </c>
      <c r="H73" s="854">
        <v>0</v>
      </c>
      <c r="I73" s="90">
        <v>0</v>
      </c>
      <c r="J73" s="855">
        <v>0</v>
      </c>
      <c r="K73" s="850">
        <v>0</v>
      </c>
      <c r="L73" s="90">
        <v>0</v>
      </c>
      <c r="M73" s="92">
        <v>0</v>
      </c>
      <c r="N73" s="854">
        <v>0</v>
      </c>
      <c r="O73" s="90">
        <v>0</v>
      </c>
      <c r="P73" s="855">
        <v>0</v>
      </c>
      <c r="Q73" s="850">
        <v>0</v>
      </c>
      <c r="R73" s="90">
        <v>0</v>
      </c>
      <c r="S73" s="93">
        <v>0</v>
      </c>
    </row>
    <row r="74" spans="1:19" x14ac:dyDescent="0.35">
      <c r="A74" s="1203"/>
      <c r="B74" s="1180"/>
      <c r="C74" s="1182" t="s">
        <v>786</v>
      </c>
      <c r="D74" s="1182"/>
      <c r="E74" s="854">
        <v>0</v>
      </c>
      <c r="F74" s="90">
        <v>0</v>
      </c>
      <c r="G74" s="855">
        <v>0</v>
      </c>
      <c r="H74" s="854">
        <v>0</v>
      </c>
      <c r="I74" s="90">
        <v>0</v>
      </c>
      <c r="J74" s="855">
        <v>0</v>
      </c>
      <c r="K74" s="850">
        <v>0</v>
      </c>
      <c r="L74" s="90">
        <v>0</v>
      </c>
      <c r="M74" s="92">
        <v>0</v>
      </c>
      <c r="N74" s="854">
        <v>0</v>
      </c>
      <c r="O74" s="90">
        <v>0</v>
      </c>
      <c r="P74" s="855">
        <v>0</v>
      </c>
      <c r="Q74" s="850">
        <v>0</v>
      </c>
      <c r="R74" s="90">
        <v>0</v>
      </c>
      <c r="S74" s="93">
        <v>0</v>
      </c>
    </row>
    <row r="75" spans="1:19" x14ac:dyDescent="0.35">
      <c r="A75" s="1203"/>
      <c r="B75" s="1180"/>
      <c r="C75" s="1182" t="s">
        <v>787</v>
      </c>
      <c r="D75" s="1182"/>
      <c r="E75" s="854">
        <v>0</v>
      </c>
      <c r="F75" s="90">
        <v>0</v>
      </c>
      <c r="G75" s="855">
        <v>0</v>
      </c>
      <c r="H75" s="854">
        <v>0</v>
      </c>
      <c r="I75" s="90">
        <v>0</v>
      </c>
      <c r="J75" s="855">
        <v>0</v>
      </c>
      <c r="K75" s="850">
        <v>0</v>
      </c>
      <c r="L75" s="90">
        <v>0</v>
      </c>
      <c r="M75" s="92">
        <v>0</v>
      </c>
      <c r="N75" s="854">
        <v>0</v>
      </c>
      <c r="O75" s="90">
        <v>0</v>
      </c>
      <c r="P75" s="855">
        <v>0</v>
      </c>
      <c r="Q75" s="850">
        <v>0</v>
      </c>
      <c r="R75" s="90">
        <v>0</v>
      </c>
      <c r="S75" s="93">
        <v>0</v>
      </c>
    </row>
    <row r="76" spans="1:19" ht="16" thickBot="1" x14ac:dyDescent="0.4">
      <c r="A76" s="1203"/>
      <c r="B76" s="1181"/>
      <c r="C76" s="1183" t="s">
        <v>494</v>
      </c>
      <c r="D76" s="1183"/>
      <c r="E76" s="856">
        <v>14106.590157394159</v>
      </c>
      <c r="F76" s="91">
        <v>0</v>
      </c>
      <c r="G76" s="857">
        <v>14106.590157394159</v>
      </c>
      <c r="H76" s="856">
        <v>15188.724505120947</v>
      </c>
      <c r="I76" s="91">
        <v>0</v>
      </c>
      <c r="J76" s="857">
        <v>15188.724505120947</v>
      </c>
      <c r="K76" s="851">
        <v>13804.185072436243</v>
      </c>
      <c r="L76" s="91">
        <v>0</v>
      </c>
      <c r="M76" s="94">
        <v>13804.185072436243</v>
      </c>
      <c r="N76" s="856">
        <v>12262.381222798092</v>
      </c>
      <c r="O76" s="91">
        <v>0</v>
      </c>
      <c r="P76" s="857">
        <v>12262.381222798092</v>
      </c>
      <c r="Q76" s="851">
        <v>14645.443923706371</v>
      </c>
      <c r="R76" s="91">
        <v>0</v>
      </c>
      <c r="S76" s="95">
        <v>14645.443923706371</v>
      </c>
    </row>
    <row r="77" spans="1:19" x14ac:dyDescent="0.35">
      <c r="A77" s="1203"/>
      <c r="B77" s="1180" t="s">
        <v>788</v>
      </c>
      <c r="C77" s="1182" t="s">
        <v>789</v>
      </c>
      <c r="D77" s="1182"/>
      <c r="E77" s="854">
        <v>28.361817525350045</v>
      </c>
      <c r="F77" s="90">
        <v>0</v>
      </c>
      <c r="G77" s="855">
        <v>28.361817525350045</v>
      </c>
      <c r="H77" s="854">
        <v>26.963887936224747</v>
      </c>
      <c r="I77" s="90">
        <v>0</v>
      </c>
      <c r="J77" s="855">
        <v>26.963887936224747</v>
      </c>
      <c r="K77" s="850">
        <v>12.00862355892977</v>
      </c>
      <c r="L77" s="90">
        <v>0</v>
      </c>
      <c r="M77" s="92">
        <v>12.00862355892977</v>
      </c>
      <c r="N77" s="854">
        <v>24.710565761539897</v>
      </c>
      <c r="O77" s="90">
        <v>0</v>
      </c>
      <c r="P77" s="855">
        <v>24.710565761539897</v>
      </c>
      <c r="Q77" s="850">
        <v>47.631595147733002</v>
      </c>
      <c r="R77" s="90">
        <v>0</v>
      </c>
      <c r="S77" s="93">
        <v>47.631595147733002</v>
      </c>
    </row>
    <row r="78" spans="1:19" x14ac:dyDescent="0.35">
      <c r="A78" s="1203"/>
      <c r="B78" s="1180"/>
      <c r="C78" s="1182" t="s">
        <v>797</v>
      </c>
      <c r="D78" s="1182"/>
      <c r="E78" s="854">
        <v>0</v>
      </c>
      <c r="F78" s="90">
        <v>0</v>
      </c>
      <c r="G78" s="855">
        <v>0</v>
      </c>
      <c r="H78" s="854">
        <v>0</v>
      </c>
      <c r="I78" s="90">
        <v>0</v>
      </c>
      <c r="J78" s="855">
        <v>0</v>
      </c>
      <c r="K78" s="850">
        <v>0</v>
      </c>
      <c r="L78" s="90">
        <v>0</v>
      </c>
      <c r="M78" s="92">
        <v>0</v>
      </c>
      <c r="N78" s="854">
        <v>0</v>
      </c>
      <c r="O78" s="90">
        <v>0</v>
      </c>
      <c r="P78" s="855">
        <v>0</v>
      </c>
      <c r="Q78" s="850">
        <v>0</v>
      </c>
      <c r="R78" s="90">
        <v>0</v>
      </c>
      <c r="S78" s="93">
        <v>0</v>
      </c>
    </row>
    <row r="79" spans="1:19" ht="16" thickBot="1" x14ac:dyDescent="0.4">
      <c r="A79" s="1203"/>
      <c r="B79" s="1181"/>
      <c r="C79" s="1183" t="s">
        <v>494</v>
      </c>
      <c r="D79" s="1183"/>
      <c r="E79" s="856">
        <v>28.361817525350045</v>
      </c>
      <c r="F79" s="91">
        <v>0</v>
      </c>
      <c r="G79" s="857">
        <v>28.361817525350045</v>
      </c>
      <c r="H79" s="856">
        <v>26.963887936224747</v>
      </c>
      <c r="I79" s="91">
        <v>0</v>
      </c>
      <c r="J79" s="857">
        <v>26.963887936224747</v>
      </c>
      <c r="K79" s="851">
        <v>12.00862355892977</v>
      </c>
      <c r="L79" s="91">
        <v>0</v>
      </c>
      <c r="M79" s="94">
        <v>12.00862355892977</v>
      </c>
      <c r="N79" s="856">
        <v>24.710565761539897</v>
      </c>
      <c r="O79" s="91">
        <v>0</v>
      </c>
      <c r="P79" s="857">
        <v>24.710565761539897</v>
      </c>
      <c r="Q79" s="851">
        <v>47.631595147733002</v>
      </c>
      <c r="R79" s="91">
        <v>0</v>
      </c>
      <c r="S79" s="95">
        <v>47.631595147733002</v>
      </c>
    </row>
    <row r="80" spans="1:19" ht="16" thickBot="1" x14ac:dyDescent="0.4">
      <c r="A80" s="1204"/>
      <c r="B80" s="1197" t="s">
        <v>793</v>
      </c>
      <c r="C80" s="1197"/>
      <c r="D80" s="1198"/>
      <c r="E80" s="1199"/>
      <c r="F80" s="1200"/>
      <c r="G80" s="861">
        <v>-76.740000000000009</v>
      </c>
      <c r="H80" s="1199"/>
      <c r="I80" s="1200"/>
      <c r="J80" s="861">
        <v>61.342000000000006</v>
      </c>
      <c r="K80" s="1201"/>
      <c r="L80" s="1200"/>
      <c r="M80" s="102">
        <v>21.350999999999999</v>
      </c>
      <c r="N80" s="1199"/>
      <c r="O80" s="1200"/>
      <c r="P80" s="861">
        <v>-102.16700000000002</v>
      </c>
      <c r="Q80" s="1201"/>
      <c r="R80" s="1200"/>
      <c r="S80" s="103">
        <v>-288.45100000000002</v>
      </c>
    </row>
    <row r="81" spans="1:15" ht="16.5" thickTop="1" thickBot="1" x14ac:dyDescent="0.4">
      <c r="A81" s="17"/>
      <c r="B81" s="17"/>
      <c r="C81" s="17"/>
      <c r="D81" s="16"/>
    </row>
    <row r="82" spans="1:15" s="934" customFormat="1" ht="30" customHeight="1" thickTop="1" x14ac:dyDescent="0.35">
      <c r="A82" s="1172" t="s">
        <v>1080</v>
      </c>
      <c r="B82" s="1173"/>
      <c r="C82" s="1173"/>
      <c r="D82" s="1173"/>
      <c r="E82" s="935">
        <v>2022</v>
      </c>
      <c r="F82" s="935">
        <v>2021</v>
      </c>
      <c r="G82" s="935">
        <v>2020</v>
      </c>
      <c r="H82" s="935">
        <v>2019</v>
      </c>
      <c r="I82" s="938">
        <v>2018</v>
      </c>
    </row>
    <row r="83" spans="1:15" s="934" customFormat="1" ht="27" customHeight="1" x14ac:dyDescent="0.35">
      <c r="A83" s="1104" t="s">
        <v>428</v>
      </c>
      <c r="B83" s="1106"/>
      <c r="C83" s="1106"/>
      <c r="D83" s="548" t="s">
        <v>429</v>
      </c>
      <c r="E83" s="943" t="s">
        <v>1081</v>
      </c>
      <c r="F83" s="943" t="s">
        <v>1081</v>
      </c>
      <c r="G83" s="943" t="s">
        <v>1081</v>
      </c>
      <c r="H83" s="943" t="s">
        <v>1081</v>
      </c>
      <c r="I83" s="944" t="s">
        <v>1081</v>
      </c>
    </row>
    <row r="84" spans="1:15" s="934" customFormat="1" ht="27" customHeight="1" x14ac:dyDescent="0.35">
      <c r="A84" s="1167" t="s">
        <v>1082</v>
      </c>
      <c r="B84" s="1168"/>
      <c r="C84" s="1168"/>
      <c r="D84" s="1168"/>
      <c r="E84" s="936"/>
      <c r="F84" s="936"/>
      <c r="G84" s="936"/>
      <c r="H84" s="936"/>
      <c r="I84" s="939"/>
    </row>
    <row r="85" spans="1:15" s="11" customFormat="1" ht="15.5" customHeight="1" x14ac:dyDescent="0.35">
      <c r="A85" s="1169" t="s">
        <v>1083</v>
      </c>
      <c r="B85" s="1068"/>
      <c r="C85" s="1068"/>
      <c r="D85" s="965" t="s">
        <v>619</v>
      </c>
      <c r="E85" s="937">
        <v>4</v>
      </c>
      <c r="F85" s="937">
        <v>4</v>
      </c>
      <c r="G85" s="937">
        <v>4</v>
      </c>
      <c r="H85" s="937">
        <v>4</v>
      </c>
      <c r="I85" s="940">
        <v>4</v>
      </c>
    </row>
    <row r="86" spans="1:15" s="11" customFormat="1" ht="16" thickBot="1" x14ac:dyDescent="0.4">
      <c r="A86" s="1170"/>
      <c r="B86" s="1171"/>
      <c r="C86" s="1171"/>
      <c r="D86" s="966" t="s">
        <v>1084</v>
      </c>
      <c r="E86" s="941">
        <v>1</v>
      </c>
      <c r="F86" s="941">
        <v>1</v>
      </c>
      <c r="G86" s="941">
        <v>1</v>
      </c>
      <c r="H86" s="941">
        <v>1</v>
      </c>
      <c r="I86" s="942">
        <v>1</v>
      </c>
    </row>
    <row r="87" spans="1:15" ht="16" thickTop="1" x14ac:dyDescent="0.35">
      <c r="A87" s="17"/>
      <c r="B87" s="17"/>
      <c r="C87" s="17"/>
      <c r="D87" s="16"/>
    </row>
    <row r="88" spans="1:15" x14ac:dyDescent="0.35">
      <c r="A88" s="1069"/>
      <c r="B88" s="1069"/>
      <c r="C88" s="1069"/>
      <c r="D88" s="1069"/>
      <c r="E88" s="1069"/>
      <c r="F88" s="1069"/>
    </row>
    <row r="89" spans="1:15" ht="17.5" customHeight="1" x14ac:dyDescent="0.35">
      <c r="A89" s="1008" t="s">
        <v>1092</v>
      </c>
      <c r="B89" s="1008"/>
    </row>
    <row r="90" spans="1:15" ht="30" customHeight="1" x14ac:dyDescent="0.35">
      <c r="A90" s="1008"/>
      <c r="B90" s="1008"/>
      <c r="D90" s="1208" t="s">
        <v>798</v>
      </c>
      <c r="E90" s="1208"/>
      <c r="F90" s="1208"/>
      <c r="G90" s="1208"/>
      <c r="H90" s="1208"/>
      <c r="I90" s="1208"/>
      <c r="J90" s="1208"/>
      <c r="K90" s="1208"/>
      <c r="L90" s="1208"/>
      <c r="M90" s="1208"/>
      <c r="N90" s="1208"/>
      <c r="O90" s="1208"/>
    </row>
    <row r="91" spans="1:15" ht="18.5" x14ac:dyDescent="0.35">
      <c r="A91" s="1008"/>
      <c r="B91" s="1008"/>
      <c r="D91" s="20"/>
      <c r="E91" s="20"/>
      <c r="F91" s="20"/>
      <c r="G91" s="20"/>
      <c r="H91" s="20"/>
      <c r="I91" s="20"/>
      <c r="J91" s="20"/>
      <c r="K91" s="20"/>
      <c r="L91" s="20"/>
      <c r="M91" s="20"/>
      <c r="N91" s="20"/>
      <c r="O91" s="20"/>
    </row>
    <row r="92" spans="1:15" x14ac:dyDescent="0.35">
      <c r="A92" s="1008"/>
      <c r="B92" s="1008"/>
      <c r="D92" s="11" t="s">
        <v>799</v>
      </c>
    </row>
    <row r="93" spans="1:15" ht="16" thickBot="1" x14ac:dyDescent="0.4">
      <c r="A93" s="1008"/>
      <c r="B93" s="1008"/>
    </row>
    <row r="94" spans="1:15" ht="32.25" customHeight="1" thickTop="1" x14ac:dyDescent="0.35">
      <c r="A94" s="1008"/>
      <c r="B94" s="1008"/>
      <c r="D94" s="23"/>
      <c r="E94" s="54" t="s">
        <v>776</v>
      </c>
      <c r="F94" s="1209" t="s">
        <v>800</v>
      </c>
      <c r="G94" s="1209"/>
      <c r="H94" s="1209" t="s">
        <v>801</v>
      </c>
      <c r="I94" s="1209"/>
      <c r="J94" s="1209"/>
      <c r="K94" s="1209"/>
      <c r="L94" s="1209"/>
      <c r="M94" s="1209"/>
      <c r="N94" s="1209"/>
      <c r="O94" s="1210"/>
    </row>
    <row r="95" spans="1:15" ht="111" customHeight="1" x14ac:dyDescent="0.35">
      <c r="A95" s="1008"/>
      <c r="B95" s="1008"/>
      <c r="D95" s="24">
        <v>1</v>
      </c>
      <c r="E95" s="21" t="s">
        <v>778</v>
      </c>
      <c r="F95" s="1193" t="s">
        <v>802</v>
      </c>
      <c r="G95" s="1193"/>
      <c r="H95" s="1194" t="s">
        <v>803</v>
      </c>
      <c r="I95" s="1194"/>
      <c r="J95" s="1194"/>
      <c r="K95" s="1194"/>
      <c r="L95" s="1194"/>
      <c r="M95" s="1194"/>
      <c r="N95" s="1194"/>
      <c r="O95" s="1195"/>
    </row>
    <row r="96" spans="1:15" ht="113.25" customHeight="1" x14ac:dyDescent="0.35">
      <c r="A96" s="1211" t="s">
        <v>1089</v>
      </c>
      <c r="B96" s="1211"/>
      <c r="D96" s="24">
        <v>2</v>
      </c>
      <c r="E96" s="21" t="s">
        <v>783</v>
      </c>
      <c r="F96" s="1193" t="s">
        <v>804</v>
      </c>
      <c r="G96" s="1193"/>
      <c r="H96" s="1194" t="s">
        <v>805</v>
      </c>
      <c r="I96" s="1194"/>
      <c r="J96" s="1194"/>
      <c r="K96" s="1194"/>
      <c r="L96" s="1194"/>
      <c r="M96" s="1194"/>
      <c r="N96" s="1194"/>
      <c r="O96" s="1195"/>
    </row>
    <row r="97" spans="4:15" ht="60.75" customHeight="1" x14ac:dyDescent="0.35">
      <c r="D97" s="25">
        <v>3</v>
      </c>
      <c r="E97" s="10" t="s">
        <v>806</v>
      </c>
      <c r="F97" s="1196" t="s">
        <v>807</v>
      </c>
      <c r="G97" s="1196"/>
      <c r="H97" s="1008" t="s">
        <v>808</v>
      </c>
      <c r="I97" s="1008"/>
      <c r="J97" s="1008"/>
      <c r="K97" s="1008"/>
      <c r="L97" s="1008"/>
      <c r="M97" s="1008"/>
      <c r="N97" s="1008"/>
      <c r="O97" s="1009"/>
    </row>
    <row r="98" spans="4:15" ht="54.75" customHeight="1" x14ac:dyDescent="0.35">
      <c r="D98" s="24">
        <v>4</v>
      </c>
      <c r="E98" s="22" t="s">
        <v>788</v>
      </c>
      <c r="F98" s="1193" t="s">
        <v>809</v>
      </c>
      <c r="G98" s="1193"/>
      <c r="H98" s="1194" t="s">
        <v>810</v>
      </c>
      <c r="I98" s="1194"/>
      <c r="J98" s="1194"/>
      <c r="K98" s="1194"/>
      <c r="L98" s="1194"/>
      <c r="M98" s="1194"/>
      <c r="N98" s="1194"/>
      <c r="O98" s="1195"/>
    </row>
    <row r="99" spans="4:15" ht="45" customHeight="1" x14ac:dyDescent="0.35">
      <c r="D99" s="25">
        <v>5</v>
      </c>
      <c r="E99" s="10" t="s">
        <v>811</v>
      </c>
      <c r="F99" s="1196" t="s">
        <v>812</v>
      </c>
      <c r="G99" s="1196"/>
      <c r="H99" s="1008" t="s">
        <v>813</v>
      </c>
      <c r="I99" s="1008"/>
      <c r="J99" s="1008"/>
      <c r="K99" s="1008"/>
      <c r="L99" s="1008"/>
      <c r="M99" s="1008"/>
      <c r="N99" s="1008"/>
      <c r="O99" s="1009"/>
    </row>
    <row r="100" spans="4:15" ht="45" customHeight="1" thickBot="1" x14ac:dyDescent="0.4">
      <c r="D100" s="26">
        <v>6</v>
      </c>
      <c r="E100" s="27" t="s">
        <v>814</v>
      </c>
      <c r="F100" s="1205" t="s">
        <v>815</v>
      </c>
      <c r="G100" s="1205"/>
      <c r="H100" s="1206" t="s">
        <v>816</v>
      </c>
      <c r="I100" s="1206"/>
      <c r="J100" s="1206"/>
      <c r="K100" s="1206"/>
      <c r="L100" s="1206"/>
      <c r="M100" s="1206"/>
      <c r="N100" s="1206"/>
      <c r="O100" s="1207"/>
    </row>
    <row r="101" spans="4:15" ht="55" customHeight="1" thickTop="1" x14ac:dyDescent="0.35"/>
  </sheetData>
  <sheetProtection algorithmName="SHA-512" hashValue="Ul6hdR9AvgNu897g8x0tzzBZw8luMRLbJbIQgz3iPdJtH3uBJl/sPMXN9kiF8Jl9AHVEY/gTVASH0YtXxj8JfA==" saltValue="hhsRViDOOFQwF2dIKwJXjQ==" spinCount="100000" sheet="1" objects="1" scenarios="1"/>
  <mergeCells count="173">
    <mergeCell ref="A2:D5"/>
    <mergeCell ref="A8:D8"/>
    <mergeCell ref="A10:D10"/>
    <mergeCell ref="E10:G10"/>
    <mergeCell ref="H10:J10"/>
    <mergeCell ref="K10:M10"/>
    <mergeCell ref="N10:P10"/>
    <mergeCell ref="Q10:S10"/>
    <mergeCell ref="A11:A12"/>
    <mergeCell ref="B11:B12"/>
    <mergeCell ref="C11:D12"/>
    <mergeCell ref="E11:G11"/>
    <mergeCell ref="H11:J11"/>
    <mergeCell ref="K11:M11"/>
    <mergeCell ref="N11:P11"/>
    <mergeCell ref="Q11:S11"/>
    <mergeCell ref="A13:A30"/>
    <mergeCell ref="B13:B17"/>
    <mergeCell ref="C13:D13"/>
    <mergeCell ref="C14:D14"/>
    <mergeCell ref="C15:D15"/>
    <mergeCell ref="C16:D16"/>
    <mergeCell ref="C17:D17"/>
    <mergeCell ref="B18:B22"/>
    <mergeCell ref="C18:D18"/>
    <mergeCell ref="B28:D28"/>
    <mergeCell ref="B23:B27"/>
    <mergeCell ref="B30:D30"/>
    <mergeCell ref="E28:F28"/>
    <mergeCell ref="H28:I28"/>
    <mergeCell ref="K28:L28"/>
    <mergeCell ref="N28:O28"/>
    <mergeCell ref="Q28:R28"/>
    <mergeCell ref="C19:D19"/>
    <mergeCell ref="C20:D20"/>
    <mergeCell ref="C21:D21"/>
    <mergeCell ref="C22:D22"/>
    <mergeCell ref="C23:D23"/>
    <mergeCell ref="C24:D24"/>
    <mergeCell ref="C25:D25"/>
    <mergeCell ref="C26:D26"/>
    <mergeCell ref="C27:D27"/>
    <mergeCell ref="E30:F30"/>
    <mergeCell ref="H30:I30"/>
    <mergeCell ref="K30:L30"/>
    <mergeCell ref="N30:O30"/>
    <mergeCell ref="Q30:R30"/>
    <mergeCell ref="B29:D29"/>
    <mergeCell ref="E29:F29"/>
    <mergeCell ref="H29:I29"/>
    <mergeCell ref="K29:L29"/>
    <mergeCell ref="N29:O29"/>
    <mergeCell ref="Q29:R29"/>
    <mergeCell ref="A31:A44"/>
    <mergeCell ref="B31:B35"/>
    <mergeCell ref="C31:D31"/>
    <mergeCell ref="C32:D32"/>
    <mergeCell ref="C33:D33"/>
    <mergeCell ref="C34:D34"/>
    <mergeCell ref="C35:D35"/>
    <mergeCell ref="B36:B40"/>
    <mergeCell ref="C36:D36"/>
    <mergeCell ref="C37:D37"/>
    <mergeCell ref="B44:D44"/>
    <mergeCell ref="E44:F44"/>
    <mergeCell ref="H44:I44"/>
    <mergeCell ref="K44:L44"/>
    <mergeCell ref="N44:O44"/>
    <mergeCell ref="Q44:R44"/>
    <mergeCell ref="C38:D38"/>
    <mergeCell ref="C39:D39"/>
    <mergeCell ref="C40:D40"/>
    <mergeCell ref="B41:B43"/>
    <mergeCell ref="C41:D41"/>
    <mergeCell ref="C42:D42"/>
    <mergeCell ref="C43:D43"/>
    <mergeCell ref="A49:A66"/>
    <mergeCell ref="B49:B53"/>
    <mergeCell ref="C49:D49"/>
    <mergeCell ref="C50:D50"/>
    <mergeCell ref="C51:D51"/>
    <mergeCell ref="C52:D52"/>
    <mergeCell ref="C53:D53"/>
    <mergeCell ref="B54:B58"/>
    <mergeCell ref="C54:D54"/>
    <mergeCell ref="B64:D64"/>
    <mergeCell ref="B59:B63"/>
    <mergeCell ref="E64:F64"/>
    <mergeCell ref="H64:I64"/>
    <mergeCell ref="K64:L64"/>
    <mergeCell ref="N64:O64"/>
    <mergeCell ref="Q64:R64"/>
    <mergeCell ref="C55:D55"/>
    <mergeCell ref="C56:D56"/>
    <mergeCell ref="C57:D57"/>
    <mergeCell ref="C58:D58"/>
    <mergeCell ref="C59:D59"/>
    <mergeCell ref="C60:D60"/>
    <mergeCell ref="C61:D61"/>
    <mergeCell ref="C62:D62"/>
    <mergeCell ref="C63:D63"/>
    <mergeCell ref="K66:L66"/>
    <mergeCell ref="N66:O66"/>
    <mergeCell ref="Q66:R66"/>
    <mergeCell ref="B65:D65"/>
    <mergeCell ref="E65:F65"/>
    <mergeCell ref="H65:I65"/>
    <mergeCell ref="K65:L65"/>
    <mergeCell ref="N65:O65"/>
    <mergeCell ref="Q65:R65"/>
    <mergeCell ref="F100:G100"/>
    <mergeCell ref="H100:O100"/>
    <mergeCell ref="F95:G95"/>
    <mergeCell ref="H95:O95"/>
    <mergeCell ref="F96:G96"/>
    <mergeCell ref="H96:O96"/>
    <mergeCell ref="F97:G97"/>
    <mergeCell ref="H97:O97"/>
    <mergeCell ref="A88:C88"/>
    <mergeCell ref="D88:F88"/>
    <mergeCell ref="D90:O90"/>
    <mergeCell ref="F94:G94"/>
    <mergeCell ref="H94:O94"/>
    <mergeCell ref="A89:B95"/>
    <mergeCell ref="A96:B96"/>
    <mergeCell ref="A46:D46"/>
    <mergeCell ref="E46:G46"/>
    <mergeCell ref="H46:J46"/>
    <mergeCell ref="K46:M46"/>
    <mergeCell ref="N46:P46"/>
    <mergeCell ref="Q46:S46"/>
    <mergeCell ref="F98:G98"/>
    <mergeCell ref="H98:O98"/>
    <mergeCell ref="F99:G99"/>
    <mergeCell ref="H99:O99"/>
    <mergeCell ref="B80:D80"/>
    <mergeCell ref="E80:F80"/>
    <mergeCell ref="H80:I80"/>
    <mergeCell ref="K80:L80"/>
    <mergeCell ref="N80:O80"/>
    <mergeCell ref="Q80:R80"/>
    <mergeCell ref="C74:D74"/>
    <mergeCell ref="C75:D75"/>
    <mergeCell ref="C76:D76"/>
    <mergeCell ref="B77:B79"/>
    <mergeCell ref="C77:D77"/>
    <mergeCell ref="C78:D78"/>
    <mergeCell ref="C79:D79"/>
    <mergeCell ref="A67:A80"/>
    <mergeCell ref="A84:D84"/>
    <mergeCell ref="A85:C86"/>
    <mergeCell ref="A83:C83"/>
    <mergeCell ref="A82:D82"/>
    <mergeCell ref="N47:P47"/>
    <mergeCell ref="Q47:S47"/>
    <mergeCell ref="A47:A48"/>
    <mergeCell ref="B47:B48"/>
    <mergeCell ref="C47:D48"/>
    <mergeCell ref="E47:G47"/>
    <mergeCell ref="H47:J47"/>
    <mergeCell ref="K47:M47"/>
    <mergeCell ref="B67:B71"/>
    <mergeCell ref="C67:D67"/>
    <mergeCell ref="C68:D68"/>
    <mergeCell ref="C69:D69"/>
    <mergeCell ref="C70:D70"/>
    <mergeCell ref="C71:D71"/>
    <mergeCell ref="B72:B76"/>
    <mergeCell ref="C72:D72"/>
    <mergeCell ref="C73:D73"/>
    <mergeCell ref="B66:D66"/>
    <mergeCell ref="E66:F66"/>
    <mergeCell ref="H66:I66"/>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8">
    <tabColor rgb="FF00C3EA"/>
  </sheetPr>
  <dimension ref="A1:BB213"/>
  <sheetViews>
    <sheetView zoomScale="70" zoomScaleNormal="70" workbookViewId="0">
      <pane xSplit="4" ySplit="9" topLeftCell="E10" activePane="bottomRight" state="frozen"/>
      <selection pane="topRight" activeCell="D18" sqref="D18"/>
      <selection pane="bottomLeft" activeCell="D18" sqref="D18"/>
      <selection pane="bottomRight"/>
    </sheetView>
  </sheetViews>
  <sheetFormatPr baseColWidth="10" defaultColWidth="10.83203125" defaultRowHeight="15.5" x14ac:dyDescent="0.35"/>
  <cols>
    <col min="1" max="1" width="10.83203125" style="1" customWidth="1"/>
    <col min="2" max="2" width="43.58203125" style="1" customWidth="1"/>
    <col min="3" max="3" width="11.58203125" style="1" customWidth="1"/>
    <col min="4" max="4" width="27.33203125" style="1" customWidth="1"/>
    <col min="5" max="21" width="15.58203125" style="1" customWidth="1"/>
    <col min="22" max="22" width="10.83203125" style="1" customWidth="1"/>
    <col min="23" max="23" width="11.58203125" style="1" customWidth="1"/>
    <col min="24" max="24" width="34.33203125" style="1" customWidth="1"/>
    <col min="25" max="25" width="9" style="1" customWidth="1"/>
    <col min="26" max="26" width="10.83203125" style="1"/>
    <col min="27" max="29" width="11.5" style="1" bestFit="1" customWidth="1"/>
    <col min="30" max="44" width="10.83203125" style="1"/>
    <col min="45" max="45" width="2.58203125" style="1" customWidth="1"/>
    <col min="46" max="46" width="10.83203125" style="1"/>
    <col min="47" max="48" width="8.203125E-2" style="1" customWidth="1"/>
    <col min="49" max="16384" width="10.83203125" style="1"/>
  </cols>
  <sheetData>
    <row r="1" spans="1:14" ht="15.75" customHeight="1" x14ac:dyDescent="0.35">
      <c r="A1" s="17"/>
      <c r="B1" s="16"/>
      <c r="C1" s="16"/>
      <c r="D1" s="16"/>
      <c r="E1" s="16"/>
      <c r="F1" s="16"/>
      <c r="G1" s="16"/>
      <c r="K1" s="1259"/>
      <c r="L1" s="1260"/>
      <c r="M1" s="1260"/>
      <c r="N1" s="1260"/>
    </row>
    <row r="2" spans="1:14" ht="14.25" customHeight="1" x14ac:dyDescent="0.35">
      <c r="A2" s="1261" t="s">
        <v>817</v>
      </c>
      <c r="B2" s="1261"/>
      <c r="C2" s="1261"/>
      <c r="D2" s="1261"/>
      <c r="E2" s="59"/>
      <c r="F2" s="59"/>
      <c r="G2" s="59"/>
      <c r="K2" s="1260"/>
      <c r="L2" s="1260"/>
      <c r="M2" s="1260"/>
      <c r="N2" s="1260"/>
    </row>
    <row r="3" spans="1:14" ht="15.75" customHeight="1" x14ac:dyDescent="0.35">
      <c r="A3" s="1261"/>
      <c r="B3" s="1261"/>
      <c r="C3" s="1261"/>
      <c r="D3" s="1261"/>
      <c r="E3" s="59"/>
      <c r="F3" s="59"/>
      <c r="G3" s="59"/>
      <c r="K3" s="1260"/>
      <c r="L3" s="1260"/>
      <c r="M3" s="1260"/>
      <c r="N3" s="1260"/>
    </row>
    <row r="4" spans="1:14" ht="15.75" customHeight="1" x14ac:dyDescent="0.35">
      <c r="A4" s="1261"/>
      <c r="B4" s="1261"/>
      <c r="C4" s="1261"/>
      <c r="D4" s="1261"/>
      <c r="E4" s="59"/>
      <c r="F4" s="59"/>
      <c r="G4" s="59"/>
      <c r="K4" s="1260"/>
      <c r="L4" s="1260"/>
      <c r="M4" s="1260"/>
      <c r="N4" s="1260"/>
    </row>
    <row r="5" spans="1:14" ht="15.75" customHeight="1" x14ac:dyDescent="0.35">
      <c r="A5" s="1261"/>
      <c r="B5" s="1261"/>
      <c r="C5" s="1261"/>
      <c r="D5" s="1261"/>
      <c r="E5" s="59"/>
      <c r="F5" s="59"/>
      <c r="G5" s="59"/>
      <c r="K5" s="1260"/>
      <c r="L5" s="1260"/>
      <c r="M5" s="1260"/>
      <c r="N5" s="1260"/>
    </row>
    <row r="6" spans="1:14" ht="15.75" customHeight="1" x14ac:dyDescent="0.35">
      <c r="A6" s="16"/>
      <c r="B6" s="16"/>
      <c r="C6" s="16"/>
      <c r="D6" s="16"/>
      <c r="E6" s="16"/>
      <c r="F6" s="16"/>
      <c r="G6" s="16"/>
      <c r="K6" s="1260"/>
      <c r="L6" s="1260"/>
      <c r="M6" s="1260"/>
      <c r="N6" s="1260"/>
    </row>
    <row r="7" spans="1:14" ht="15.75" customHeight="1" x14ac:dyDescent="0.35">
      <c r="A7" s="16"/>
      <c r="B7" s="16"/>
      <c r="C7" s="16"/>
      <c r="D7" s="16"/>
      <c r="E7" s="16"/>
      <c r="F7" s="16"/>
      <c r="G7" s="16"/>
      <c r="K7" s="1260"/>
      <c r="L7" s="1260"/>
      <c r="M7" s="1260"/>
      <c r="N7" s="1260"/>
    </row>
    <row r="8" spans="1:14" ht="15.75" customHeight="1" x14ac:dyDescent="0.35">
      <c r="A8" s="1284" t="s">
        <v>1090</v>
      </c>
      <c r="B8" s="1284"/>
      <c r="C8" s="1284"/>
      <c r="D8" s="1284"/>
      <c r="E8" s="60"/>
      <c r="F8" s="60"/>
      <c r="G8" s="60"/>
      <c r="K8" s="1260"/>
      <c r="L8" s="1260"/>
      <c r="M8" s="1260"/>
      <c r="N8" s="1260"/>
    </row>
    <row r="9" spans="1:14" ht="15.75" customHeight="1" x14ac:dyDescent="0.35">
      <c r="A9" s="16"/>
      <c r="B9" s="16"/>
      <c r="C9" s="16"/>
      <c r="D9" s="16"/>
      <c r="E9" s="16"/>
      <c r="F9" s="16"/>
      <c r="G9" s="16"/>
      <c r="K9" s="1260"/>
      <c r="L9" s="1260"/>
      <c r="M9" s="1260"/>
      <c r="N9" s="1260"/>
    </row>
    <row r="10" spans="1:14" ht="15.75" customHeight="1" x14ac:dyDescent="0.35"/>
    <row r="11" spans="1:14" ht="15.75" customHeight="1" x14ac:dyDescent="0.35"/>
    <row r="12" spans="1:14" ht="15.75" customHeight="1" x14ac:dyDescent="0.35">
      <c r="A12" s="1261" t="s">
        <v>818</v>
      </c>
      <c r="B12" s="1261"/>
      <c r="C12" s="1261"/>
      <c r="D12" s="1261"/>
      <c r="E12" s="59"/>
      <c r="F12" s="59"/>
      <c r="G12" s="59"/>
    </row>
    <row r="13" spans="1:14" ht="15.75" customHeight="1" x14ac:dyDescent="0.35">
      <c r="A13" s="1261"/>
      <c r="B13" s="1261"/>
      <c r="C13" s="1261"/>
      <c r="D13" s="1261"/>
      <c r="E13" s="59"/>
      <c r="F13" s="59"/>
      <c r="G13" s="59"/>
      <c r="L13" s="1262"/>
      <c r="M13" s="1262"/>
      <c r="N13" s="1262"/>
    </row>
    <row r="14" spans="1:14" ht="15.75" customHeight="1" x14ac:dyDescent="0.35">
      <c r="A14" s="1261"/>
      <c r="B14" s="1261"/>
      <c r="C14" s="1261"/>
      <c r="D14" s="1261"/>
      <c r="E14" s="59"/>
      <c r="F14" s="59"/>
      <c r="G14" s="59"/>
      <c r="L14" s="1262"/>
      <c r="M14" s="1262"/>
      <c r="N14" s="1262"/>
    </row>
    <row r="15" spans="1:14" ht="15.75" customHeight="1" x14ac:dyDescent="0.35">
      <c r="A15" s="1261"/>
      <c r="B15" s="1261"/>
      <c r="C15" s="1261"/>
      <c r="D15" s="1261"/>
      <c r="E15" s="59"/>
      <c r="F15" s="59"/>
      <c r="G15" s="59"/>
    </row>
    <row r="16" spans="1:14" ht="15.75" customHeight="1" x14ac:dyDescent="0.35">
      <c r="A16" s="1263"/>
      <c r="B16" s="1263"/>
      <c r="C16" s="1263"/>
      <c r="D16" s="1263"/>
      <c r="E16" s="61"/>
      <c r="F16" s="61"/>
      <c r="G16" s="61"/>
      <c r="J16"/>
      <c r="L16"/>
    </row>
    <row r="17" spans="1:23" ht="15.75" customHeight="1" x14ac:dyDescent="0.35"/>
    <row r="18" spans="1:23" ht="15.75" customHeight="1" thickBot="1" x14ac:dyDescent="0.4">
      <c r="B18" s="1264"/>
      <c r="C18" s="1264"/>
      <c r="D18" s="1264"/>
      <c r="E18" s="4"/>
      <c r="F18" s="4"/>
      <c r="G18" s="4"/>
      <c r="H18" s="1265"/>
      <c r="I18" s="1265"/>
      <c r="J18" s="1265"/>
      <c r="K18" s="1265"/>
      <c r="L18" s="1265"/>
      <c r="M18" s="1265"/>
      <c r="N18" s="1265"/>
      <c r="O18" s="1265"/>
      <c r="P18" s="1265"/>
      <c r="Q18" s="1265"/>
      <c r="R18" s="1265"/>
      <c r="S18" s="1265"/>
      <c r="T18" s="1265"/>
      <c r="U18" s="1265"/>
      <c r="V18" s="1265"/>
    </row>
    <row r="19" spans="1:23" ht="31.5" customHeight="1" thickTop="1" x14ac:dyDescent="0.35">
      <c r="A19" s="1172" t="s">
        <v>819</v>
      </c>
      <c r="B19" s="1173"/>
      <c r="C19" s="1173"/>
      <c r="D19" s="1173"/>
      <c r="E19" s="1254">
        <v>2022</v>
      </c>
      <c r="F19" s="1173"/>
      <c r="G19" s="1255"/>
      <c r="H19" s="1187">
        <v>2021</v>
      </c>
      <c r="I19" s="1188"/>
      <c r="J19" s="1189"/>
      <c r="K19" s="1173">
        <v>2020</v>
      </c>
      <c r="L19" s="1173"/>
      <c r="M19" s="1173"/>
      <c r="N19" s="1187">
        <v>2019</v>
      </c>
      <c r="O19" s="1188"/>
      <c r="P19" s="1189"/>
      <c r="Q19" s="1190">
        <v>2018</v>
      </c>
      <c r="R19" s="1188"/>
      <c r="S19" s="1192"/>
    </row>
    <row r="20" spans="1:23" ht="17.25" customHeight="1" x14ac:dyDescent="0.35">
      <c r="A20" s="1104" t="s">
        <v>775</v>
      </c>
      <c r="B20" s="1106" t="s">
        <v>776</v>
      </c>
      <c r="C20" s="1106" t="s">
        <v>777</v>
      </c>
      <c r="D20" s="1106"/>
      <c r="E20" s="1256" t="s">
        <v>778</v>
      </c>
      <c r="F20" s="1257"/>
      <c r="G20" s="1258"/>
      <c r="H20" s="1174" t="s">
        <v>778</v>
      </c>
      <c r="I20" s="1175"/>
      <c r="J20" s="1176"/>
      <c r="K20" s="1257" t="s">
        <v>778</v>
      </c>
      <c r="L20" s="1257"/>
      <c r="M20" s="1257"/>
      <c r="N20" s="1174" t="s">
        <v>778</v>
      </c>
      <c r="O20" s="1175"/>
      <c r="P20" s="1176"/>
      <c r="Q20" s="1177" t="s">
        <v>778</v>
      </c>
      <c r="R20" s="1175"/>
      <c r="S20" s="1178"/>
    </row>
    <row r="21" spans="1:23" ht="17.25" customHeight="1" x14ac:dyDescent="0.35">
      <c r="A21" s="1104"/>
      <c r="B21" s="1106"/>
      <c r="C21" s="1106"/>
      <c r="D21" s="1106"/>
      <c r="E21" s="852" t="s">
        <v>779</v>
      </c>
      <c r="F21" s="83" t="s">
        <v>780</v>
      </c>
      <c r="G21" s="853" t="s">
        <v>781</v>
      </c>
      <c r="H21" s="852" t="s">
        <v>779</v>
      </c>
      <c r="I21" s="83" t="s">
        <v>780</v>
      </c>
      <c r="J21" s="853" t="s">
        <v>781</v>
      </c>
      <c r="K21" s="849" t="s">
        <v>779</v>
      </c>
      <c r="L21" s="83" t="s">
        <v>780</v>
      </c>
      <c r="M21" s="86" t="s">
        <v>781</v>
      </c>
      <c r="N21" s="852" t="s">
        <v>779</v>
      </c>
      <c r="O21" s="83" t="s">
        <v>780</v>
      </c>
      <c r="P21" s="853" t="s">
        <v>781</v>
      </c>
      <c r="Q21" s="849" t="s">
        <v>779</v>
      </c>
      <c r="R21" s="83" t="s">
        <v>780</v>
      </c>
      <c r="S21" s="87" t="s">
        <v>781</v>
      </c>
    </row>
    <row r="22" spans="1:23" x14ac:dyDescent="0.35">
      <c r="A22" s="1202" t="s">
        <v>782</v>
      </c>
      <c r="B22" s="1180" t="s">
        <v>783</v>
      </c>
      <c r="C22" s="1182" t="s">
        <v>784</v>
      </c>
      <c r="D22" s="1182"/>
      <c r="E22" s="854">
        <v>16160.105001565113</v>
      </c>
      <c r="F22" s="90">
        <v>3933.1108077000808</v>
      </c>
      <c r="G22" s="855">
        <v>20093.215809265195</v>
      </c>
      <c r="H22" s="854">
        <v>14133.28577625893</v>
      </c>
      <c r="I22" s="90">
        <v>1657.2005658144242</v>
      </c>
      <c r="J22" s="855">
        <v>15790.486342073355</v>
      </c>
      <c r="K22" s="850">
        <v>17802.772283905364</v>
      </c>
      <c r="L22" s="90">
        <v>1678.1705042580691</v>
      </c>
      <c r="M22" s="92">
        <v>19480.942788163433</v>
      </c>
      <c r="N22" s="854">
        <v>12320.023009068862</v>
      </c>
      <c r="O22" s="90">
        <v>1577.9423691505463</v>
      </c>
      <c r="P22" s="855">
        <v>13897.965378219407</v>
      </c>
      <c r="Q22" s="850">
        <v>14237.275522985985</v>
      </c>
      <c r="R22" s="90">
        <v>2296.9756819918002</v>
      </c>
      <c r="S22" s="93">
        <v>16534.251204977787</v>
      </c>
    </row>
    <row r="23" spans="1:23" x14ac:dyDescent="0.35">
      <c r="A23" s="1203"/>
      <c r="B23" s="1180"/>
      <c r="C23" s="1182" t="s">
        <v>785</v>
      </c>
      <c r="D23" s="1182"/>
      <c r="E23" s="854">
        <v>3119.9142863804354</v>
      </c>
      <c r="F23" s="90">
        <v>6128.6987915649988</v>
      </c>
      <c r="G23" s="855">
        <v>9248.6130779454343</v>
      </c>
      <c r="H23" s="854">
        <v>3779.1370729294395</v>
      </c>
      <c r="I23" s="90">
        <v>7239.4943021589943</v>
      </c>
      <c r="J23" s="855">
        <v>11018.631375088433</v>
      </c>
      <c r="K23" s="850">
        <v>2337.8612936280051</v>
      </c>
      <c r="L23" s="90">
        <v>6019.7679492274374</v>
      </c>
      <c r="M23" s="92">
        <v>8357.6292428554425</v>
      </c>
      <c r="N23" s="854">
        <v>2618.0304160030018</v>
      </c>
      <c r="O23" s="90">
        <v>5108.4609427487612</v>
      </c>
      <c r="P23" s="855">
        <v>7726.4913587517631</v>
      </c>
      <c r="Q23" s="850">
        <v>2500.0135297196898</v>
      </c>
      <c r="R23" s="90">
        <v>6265.6378195889602</v>
      </c>
      <c r="S23" s="93">
        <v>8765.6513493086495</v>
      </c>
    </row>
    <row r="24" spans="1:23" x14ac:dyDescent="0.35">
      <c r="A24" s="1203"/>
      <c r="B24" s="1180"/>
      <c r="C24" s="1182" t="s">
        <v>786</v>
      </c>
      <c r="D24" s="1182"/>
      <c r="E24" s="854">
        <v>0</v>
      </c>
      <c r="F24" s="90">
        <v>0</v>
      </c>
      <c r="G24" s="855">
        <v>0</v>
      </c>
      <c r="H24" s="854">
        <v>0</v>
      </c>
      <c r="I24" s="90">
        <v>0</v>
      </c>
      <c r="J24" s="855">
        <v>0</v>
      </c>
      <c r="K24" s="850">
        <v>0</v>
      </c>
      <c r="L24" s="90">
        <v>0</v>
      </c>
      <c r="M24" s="92">
        <v>0</v>
      </c>
      <c r="N24" s="854">
        <v>0</v>
      </c>
      <c r="O24" s="90">
        <v>0</v>
      </c>
      <c r="P24" s="855">
        <v>0</v>
      </c>
      <c r="Q24" s="850">
        <v>0</v>
      </c>
      <c r="R24" s="90">
        <v>0</v>
      </c>
      <c r="S24" s="93">
        <v>0</v>
      </c>
    </row>
    <row r="25" spans="1:23" x14ac:dyDescent="0.35">
      <c r="A25" s="1203"/>
      <c r="B25" s="1180"/>
      <c r="C25" s="1252" t="s">
        <v>787</v>
      </c>
      <c r="D25" s="1252"/>
      <c r="E25" s="854">
        <v>8.5614161282895456</v>
      </c>
      <c r="F25" s="90">
        <v>0</v>
      </c>
      <c r="G25" s="855">
        <v>8.5614161282895456</v>
      </c>
      <c r="H25" s="854">
        <v>8.5614161280847458</v>
      </c>
      <c r="I25" s="90">
        <v>0</v>
      </c>
      <c r="J25" s="855">
        <v>8.5614161280847458</v>
      </c>
      <c r="K25" s="850">
        <v>8.5802718565955747</v>
      </c>
      <c r="L25" s="90">
        <v>0</v>
      </c>
      <c r="M25" s="92">
        <v>8.5802718565955747</v>
      </c>
      <c r="N25" s="854">
        <v>8.5513548387096758</v>
      </c>
      <c r="O25" s="90">
        <v>0</v>
      </c>
      <c r="P25" s="855">
        <v>8.5513548387096758</v>
      </c>
      <c r="Q25" s="850">
        <v>8.5513548387096794</v>
      </c>
      <c r="R25" s="90">
        <v>0</v>
      </c>
      <c r="S25" s="93">
        <v>8.5513548387096794</v>
      </c>
    </row>
    <row r="26" spans="1:23" ht="16" thickBot="1" x14ac:dyDescent="0.4">
      <c r="A26" s="1203"/>
      <c r="B26" s="1181"/>
      <c r="C26" s="1253" t="s">
        <v>494</v>
      </c>
      <c r="D26" s="1253"/>
      <c r="E26" s="856">
        <v>19288.58070407384</v>
      </c>
      <c r="F26" s="91">
        <v>10061.80959926508</v>
      </c>
      <c r="G26" s="857">
        <v>29350.390303338918</v>
      </c>
      <c r="H26" s="856">
        <v>17920.984265316456</v>
      </c>
      <c r="I26" s="91">
        <v>8896.6948679734178</v>
      </c>
      <c r="J26" s="857">
        <v>26817.679133289876</v>
      </c>
      <c r="K26" s="851">
        <v>20149.213849389966</v>
      </c>
      <c r="L26" s="91">
        <v>7697.9384534855062</v>
      </c>
      <c r="M26" s="94">
        <v>27847.152302875475</v>
      </c>
      <c r="N26" s="856">
        <v>14946.604779910573</v>
      </c>
      <c r="O26" s="91">
        <v>6686.4033118993075</v>
      </c>
      <c r="P26" s="857">
        <v>21633.008091809879</v>
      </c>
      <c r="Q26" s="851">
        <v>16745.840407544383</v>
      </c>
      <c r="R26" s="91">
        <v>8562.6135015807595</v>
      </c>
      <c r="S26" s="95">
        <v>25308.453909125146</v>
      </c>
    </row>
    <row r="27" spans="1:23" x14ac:dyDescent="0.35">
      <c r="A27" s="1203"/>
      <c r="B27" s="1250" t="s">
        <v>820</v>
      </c>
      <c r="C27" s="1251" t="s">
        <v>784</v>
      </c>
      <c r="D27" s="1251"/>
      <c r="E27" s="864">
        <v>0</v>
      </c>
      <c r="F27" s="88">
        <v>0</v>
      </c>
      <c r="G27" s="865">
        <v>0</v>
      </c>
      <c r="H27" s="854">
        <v>0</v>
      </c>
      <c r="I27" s="90">
        <v>0</v>
      </c>
      <c r="J27" s="855">
        <v>0</v>
      </c>
      <c r="K27" s="850">
        <v>0</v>
      </c>
      <c r="L27" s="90">
        <v>0</v>
      </c>
      <c r="M27" s="92">
        <v>0</v>
      </c>
      <c r="N27" s="854">
        <v>0</v>
      </c>
      <c r="O27" s="90">
        <v>0</v>
      </c>
      <c r="P27" s="855">
        <v>0</v>
      </c>
      <c r="Q27" s="850">
        <v>0</v>
      </c>
      <c r="R27" s="90">
        <v>0</v>
      </c>
      <c r="S27" s="93">
        <v>0</v>
      </c>
    </row>
    <row r="28" spans="1:23" x14ac:dyDescent="0.35">
      <c r="A28" s="1203"/>
      <c r="B28" s="1180"/>
      <c r="C28" s="1182" t="s">
        <v>785</v>
      </c>
      <c r="D28" s="1182"/>
      <c r="E28" s="864">
        <v>0</v>
      </c>
      <c r="F28" s="88">
        <v>889.79456057739264</v>
      </c>
      <c r="G28" s="865">
        <v>889.79456057739264</v>
      </c>
      <c r="H28" s="854">
        <v>0</v>
      </c>
      <c r="I28" s="90">
        <v>889.79456057739264</v>
      </c>
      <c r="J28" s="855">
        <v>889.79456057739264</v>
      </c>
      <c r="K28" s="850">
        <v>0</v>
      </c>
      <c r="L28" s="90">
        <v>892.3014031311036</v>
      </c>
      <c r="M28" s="92">
        <v>892.3014031311036</v>
      </c>
      <c r="N28" s="854">
        <v>0</v>
      </c>
      <c r="O28" s="90">
        <v>908.42279117431633</v>
      </c>
      <c r="P28" s="855">
        <v>908.42279117431633</v>
      </c>
      <c r="Q28" s="850">
        <v>0</v>
      </c>
      <c r="R28" s="90">
        <v>909.22071203613302</v>
      </c>
      <c r="S28" s="93">
        <v>909.22071203613302</v>
      </c>
    </row>
    <row r="29" spans="1:23" x14ac:dyDescent="0.35">
      <c r="A29" s="1203"/>
      <c r="B29" s="1180"/>
      <c r="C29" s="1182" t="s">
        <v>786</v>
      </c>
      <c r="D29" s="1182"/>
      <c r="E29" s="864">
        <v>0</v>
      </c>
      <c r="F29" s="88">
        <v>0</v>
      </c>
      <c r="G29" s="865">
        <v>0</v>
      </c>
      <c r="H29" s="854">
        <v>0</v>
      </c>
      <c r="I29" s="90">
        <v>0</v>
      </c>
      <c r="J29" s="855">
        <v>0</v>
      </c>
      <c r="K29" s="850">
        <v>0</v>
      </c>
      <c r="L29" s="90">
        <v>0</v>
      </c>
      <c r="M29" s="92">
        <v>0</v>
      </c>
      <c r="N29" s="854">
        <v>0</v>
      </c>
      <c r="O29" s="90">
        <v>0</v>
      </c>
      <c r="P29" s="855">
        <v>0</v>
      </c>
      <c r="Q29" s="850">
        <v>0</v>
      </c>
      <c r="R29" s="90">
        <v>0</v>
      </c>
      <c r="S29" s="93">
        <v>0</v>
      </c>
      <c r="W29" s="3"/>
    </row>
    <row r="30" spans="1:23" x14ac:dyDescent="0.35">
      <c r="A30" s="1203"/>
      <c r="B30" s="1180"/>
      <c r="C30" s="1252" t="s">
        <v>787</v>
      </c>
      <c r="D30" s="1252"/>
      <c r="E30" s="864">
        <v>0</v>
      </c>
      <c r="F30" s="88">
        <v>8.5614161282895456</v>
      </c>
      <c r="G30" s="865">
        <v>8.5614161282895456</v>
      </c>
      <c r="H30" s="854">
        <v>0</v>
      </c>
      <c r="I30" s="90">
        <v>8.5614161280847458</v>
      </c>
      <c r="J30" s="855">
        <v>8.5614161280847458</v>
      </c>
      <c r="K30" s="850">
        <v>0</v>
      </c>
      <c r="L30" s="90">
        <v>8.5802718565955747</v>
      </c>
      <c r="M30" s="92">
        <v>8.5802718565955747</v>
      </c>
      <c r="N30" s="854">
        <v>0</v>
      </c>
      <c r="O30" s="90">
        <v>8.5513548387096758</v>
      </c>
      <c r="P30" s="855">
        <v>8.5513548387096758</v>
      </c>
      <c r="Q30" s="850">
        <v>0</v>
      </c>
      <c r="R30" s="90">
        <v>8.5513548387096794</v>
      </c>
      <c r="S30" s="93">
        <v>8.5513548387096794</v>
      </c>
      <c r="W30" s="3"/>
    </row>
    <row r="31" spans="1:23" ht="16" thickBot="1" x14ac:dyDescent="0.4">
      <c r="A31" s="1203"/>
      <c r="B31" s="1181"/>
      <c r="C31" s="1253" t="s">
        <v>494</v>
      </c>
      <c r="D31" s="1253"/>
      <c r="E31" s="866">
        <v>0</v>
      </c>
      <c r="F31" s="89">
        <v>898.35597670568222</v>
      </c>
      <c r="G31" s="867">
        <v>898.35597670568222</v>
      </c>
      <c r="H31" s="856">
        <v>0</v>
      </c>
      <c r="I31" s="91">
        <v>898.35597670547736</v>
      </c>
      <c r="J31" s="857">
        <v>898.35597670547736</v>
      </c>
      <c r="K31" s="851">
        <v>0</v>
      </c>
      <c r="L31" s="91">
        <v>900.88167498769917</v>
      </c>
      <c r="M31" s="94">
        <v>900.88167498769917</v>
      </c>
      <c r="N31" s="856">
        <v>0</v>
      </c>
      <c r="O31" s="91">
        <v>916.97414601302603</v>
      </c>
      <c r="P31" s="857">
        <v>916.97414601302603</v>
      </c>
      <c r="Q31" s="851">
        <v>0</v>
      </c>
      <c r="R31" s="91">
        <v>917.77206687484272</v>
      </c>
      <c r="S31" s="95">
        <v>917.77206687484272</v>
      </c>
      <c r="W31" s="3"/>
    </row>
    <row r="32" spans="1:23" x14ac:dyDescent="0.35">
      <c r="A32" s="1203"/>
      <c r="B32" s="1250" t="s">
        <v>788</v>
      </c>
      <c r="C32" s="1251" t="s">
        <v>789</v>
      </c>
      <c r="D32" s="1251"/>
      <c r="E32" s="854">
        <v>0</v>
      </c>
      <c r="F32" s="90">
        <v>9579.0927805733627</v>
      </c>
      <c r="G32" s="855">
        <v>9579.0927805733627</v>
      </c>
      <c r="H32" s="854">
        <v>8948.8862778149796</v>
      </c>
      <c r="I32" s="90">
        <v>0</v>
      </c>
      <c r="J32" s="855">
        <v>8948.8862778149796</v>
      </c>
      <c r="K32" s="850">
        <v>7029.8350416933126</v>
      </c>
      <c r="L32" s="90">
        <v>659.4461091833673</v>
      </c>
      <c r="M32" s="92">
        <v>7689.2811508766799</v>
      </c>
      <c r="N32" s="854">
        <v>6699.4167987476367</v>
      </c>
      <c r="O32" s="90">
        <v>716.55831957246016</v>
      </c>
      <c r="P32" s="855">
        <v>7415.975118320097</v>
      </c>
      <c r="Q32" s="850">
        <v>7231.2453700246997</v>
      </c>
      <c r="R32" s="90">
        <v>706.09549491485609</v>
      </c>
      <c r="S32" s="93">
        <v>7937.340864939556</v>
      </c>
      <c r="W32" s="3"/>
    </row>
    <row r="33" spans="1:54" x14ac:dyDescent="0.35">
      <c r="A33" s="1203"/>
      <c r="B33" s="1180"/>
      <c r="C33" s="1182" t="s">
        <v>790</v>
      </c>
      <c r="D33" s="1182"/>
      <c r="E33" s="854">
        <v>0</v>
      </c>
      <c r="F33" s="90">
        <v>16416.618339029119</v>
      </c>
      <c r="G33" s="855">
        <v>16416.618339029119</v>
      </c>
      <c r="H33" s="854">
        <v>0</v>
      </c>
      <c r="I33" s="90">
        <v>19072.491779892032</v>
      </c>
      <c r="J33" s="855">
        <v>19072.491779892032</v>
      </c>
      <c r="K33" s="850">
        <v>0</v>
      </c>
      <c r="L33" s="90">
        <v>19416.230067456032</v>
      </c>
      <c r="M33" s="92">
        <v>19416.230067456032</v>
      </c>
      <c r="N33" s="854">
        <v>0</v>
      </c>
      <c r="O33" s="90">
        <v>19992.756200028336</v>
      </c>
      <c r="P33" s="855">
        <v>19992.756200028336</v>
      </c>
      <c r="Q33" s="850">
        <v>0</v>
      </c>
      <c r="R33" s="90">
        <v>19988.214434515783</v>
      </c>
      <c r="S33" s="93">
        <v>19988.214434515783</v>
      </c>
      <c r="W33" s="3"/>
    </row>
    <row r="34" spans="1:54" x14ac:dyDescent="0.35">
      <c r="A34" s="1203"/>
      <c r="B34" s="1180"/>
      <c r="C34" s="1182" t="s">
        <v>791</v>
      </c>
      <c r="D34" s="1182"/>
      <c r="E34" s="854">
        <v>0</v>
      </c>
      <c r="F34" s="90">
        <v>2023.2553011163636</v>
      </c>
      <c r="G34" s="855">
        <v>2023.2553011163636</v>
      </c>
      <c r="H34" s="854">
        <v>0</v>
      </c>
      <c r="I34" s="90">
        <v>2025.8970214052251</v>
      </c>
      <c r="J34" s="855">
        <v>2025.8970214052251</v>
      </c>
      <c r="K34" s="850">
        <v>0</v>
      </c>
      <c r="L34" s="90">
        <v>1823.2126673004482</v>
      </c>
      <c r="M34" s="92">
        <v>1823.2126673004482</v>
      </c>
      <c r="N34" s="854">
        <v>0</v>
      </c>
      <c r="O34" s="90">
        <v>2027.1662631549445</v>
      </c>
      <c r="P34" s="855">
        <v>2027.1662631549445</v>
      </c>
      <c r="Q34" s="850">
        <v>0</v>
      </c>
      <c r="R34" s="90">
        <v>1759.3979457416701</v>
      </c>
      <c r="S34" s="93">
        <v>1759.3979457416701</v>
      </c>
      <c r="W34" s="3"/>
    </row>
    <row r="35" spans="1:54" x14ac:dyDescent="0.35">
      <c r="A35" s="1203"/>
      <c r="B35" s="1180"/>
      <c r="C35" s="1252" t="s">
        <v>792</v>
      </c>
      <c r="D35" s="1252"/>
      <c r="E35" s="854">
        <v>0</v>
      </c>
      <c r="F35" s="90">
        <v>250.70756517603044</v>
      </c>
      <c r="G35" s="855">
        <v>250.70756517603044</v>
      </c>
      <c r="H35" s="854">
        <v>0</v>
      </c>
      <c r="I35" s="90">
        <v>242.90743448991412</v>
      </c>
      <c r="J35" s="855">
        <v>242.90743448991412</v>
      </c>
      <c r="K35" s="850">
        <v>0</v>
      </c>
      <c r="L35" s="90">
        <v>0</v>
      </c>
      <c r="M35" s="92">
        <v>0</v>
      </c>
      <c r="N35" s="854">
        <v>0</v>
      </c>
      <c r="O35" s="90">
        <v>0</v>
      </c>
      <c r="P35" s="855">
        <v>0</v>
      </c>
      <c r="Q35" s="850">
        <v>0</v>
      </c>
      <c r="R35" s="90">
        <v>0</v>
      </c>
      <c r="S35" s="93">
        <v>0</v>
      </c>
    </row>
    <row r="36" spans="1:54" ht="16" thickBot="1" x14ac:dyDescent="0.4">
      <c r="A36" s="1203"/>
      <c r="B36" s="1181"/>
      <c r="C36" s="1253" t="s">
        <v>494</v>
      </c>
      <c r="D36" s="1253"/>
      <c r="E36" s="856">
        <v>0</v>
      </c>
      <c r="F36" s="91">
        <v>28269.673985894879</v>
      </c>
      <c r="G36" s="857">
        <v>28269.673985894879</v>
      </c>
      <c r="H36" s="856">
        <v>8948.8862778149796</v>
      </c>
      <c r="I36" s="91">
        <v>21341.296235787169</v>
      </c>
      <c r="J36" s="857">
        <v>30290.182513602151</v>
      </c>
      <c r="K36" s="851">
        <v>7029.8350416933126</v>
      </c>
      <c r="L36" s="91">
        <v>21898.888843939847</v>
      </c>
      <c r="M36" s="94">
        <v>28928.723885633161</v>
      </c>
      <c r="N36" s="856">
        <v>6699.4167987476367</v>
      </c>
      <c r="O36" s="91">
        <v>22736.480782755742</v>
      </c>
      <c r="P36" s="857">
        <v>29435.897581503377</v>
      </c>
      <c r="Q36" s="851">
        <v>7231.2453700246997</v>
      </c>
      <c r="R36" s="91">
        <v>22453.707875172309</v>
      </c>
      <c r="S36" s="95">
        <v>29684.953245197012</v>
      </c>
    </row>
    <row r="37" spans="1:54" x14ac:dyDescent="0.35">
      <c r="A37" s="1203"/>
      <c r="B37" s="1220" t="s">
        <v>793</v>
      </c>
      <c r="C37" s="1220"/>
      <c r="D37" s="1220"/>
      <c r="E37" s="1217"/>
      <c r="F37" s="1218"/>
      <c r="G37" s="858">
        <v>-90.099000000000046</v>
      </c>
      <c r="H37" s="1217"/>
      <c r="I37" s="1218"/>
      <c r="J37" s="858">
        <v>-1790.7470000000003</v>
      </c>
      <c r="K37" s="1219"/>
      <c r="L37" s="1218"/>
      <c r="M37" s="96">
        <v>-563.54899999999998</v>
      </c>
      <c r="N37" s="1217"/>
      <c r="O37" s="1218"/>
      <c r="P37" s="858">
        <v>-4950.9479999999994</v>
      </c>
      <c r="Q37" s="1219"/>
      <c r="R37" s="1218"/>
      <c r="S37" s="97">
        <v>77.404999999999745</v>
      </c>
      <c r="AK37"/>
    </row>
    <row r="38" spans="1:54" x14ac:dyDescent="0.35">
      <c r="A38" s="1203"/>
      <c r="B38" s="1213" t="s">
        <v>794</v>
      </c>
      <c r="C38" s="1213"/>
      <c r="D38" s="1213"/>
      <c r="E38" s="1214"/>
      <c r="F38" s="1215"/>
      <c r="G38" s="859">
        <v>108779.197915322</v>
      </c>
      <c r="H38" s="1214"/>
      <c r="I38" s="1215"/>
      <c r="J38" s="859">
        <v>156454.26609494412</v>
      </c>
      <c r="K38" s="1216"/>
      <c r="L38" s="1215"/>
      <c r="M38" s="98">
        <v>121894.0230600042</v>
      </c>
      <c r="N38" s="1214"/>
      <c r="O38" s="1215"/>
      <c r="P38" s="859">
        <v>140368.52847413271</v>
      </c>
      <c r="Q38" s="1216"/>
      <c r="R38" s="1215"/>
      <c r="S38" s="99">
        <v>144299.3420888382</v>
      </c>
      <c r="BB38"/>
    </row>
    <row r="39" spans="1:54" x14ac:dyDescent="0.35">
      <c r="A39" s="1266"/>
      <c r="B39" s="1184" t="s">
        <v>795</v>
      </c>
      <c r="C39" s="1184"/>
      <c r="D39" s="1184"/>
      <c r="E39" s="1185"/>
      <c r="F39" s="1186"/>
      <c r="G39" s="860">
        <v>137759.41488054278</v>
      </c>
      <c r="H39" s="1185"/>
      <c r="I39" s="1186"/>
      <c r="J39" s="860">
        <v>183271.94522823405</v>
      </c>
      <c r="K39" s="1212"/>
      <c r="L39" s="1186"/>
      <c r="M39" s="100">
        <v>155279.91667866326</v>
      </c>
      <c r="N39" s="1185"/>
      <c r="O39" s="1186"/>
      <c r="P39" s="860">
        <v>168327.37333445621</v>
      </c>
      <c r="Q39" s="1212"/>
      <c r="R39" s="1186"/>
      <c r="S39" s="101">
        <v>175245.27924581637</v>
      </c>
    </row>
    <row r="40" spans="1:54" x14ac:dyDescent="0.35">
      <c r="A40" s="1202" t="s">
        <v>796</v>
      </c>
      <c r="B40" s="1180" t="s">
        <v>783</v>
      </c>
      <c r="C40" s="1182" t="s">
        <v>784</v>
      </c>
      <c r="D40" s="1182"/>
      <c r="E40" s="854">
        <v>1578.3800018940703</v>
      </c>
      <c r="F40" s="90">
        <v>0</v>
      </c>
      <c r="G40" s="855">
        <v>1578.3800018940703</v>
      </c>
      <c r="H40" s="854">
        <v>1967.6606628824688</v>
      </c>
      <c r="I40" s="90">
        <v>0</v>
      </c>
      <c r="J40" s="855">
        <v>1967.6606628824688</v>
      </c>
      <c r="K40" s="850">
        <v>1777.768386237856</v>
      </c>
      <c r="L40" s="90">
        <v>0</v>
      </c>
      <c r="M40" s="92">
        <v>1777.768386237856</v>
      </c>
      <c r="N40" s="854">
        <v>2559.9878227980907</v>
      </c>
      <c r="O40" s="90">
        <v>0</v>
      </c>
      <c r="P40" s="855">
        <v>2559.9878227980907</v>
      </c>
      <c r="Q40" s="850">
        <v>4290.2676237063724</v>
      </c>
      <c r="R40" s="90">
        <v>0</v>
      </c>
      <c r="S40" s="93">
        <v>4290.2676237063724</v>
      </c>
    </row>
    <row r="41" spans="1:54" x14ac:dyDescent="0.35">
      <c r="A41" s="1203"/>
      <c r="B41" s="1180"/>
      <c r="C41" s="1182" t="s">
        <v>785</v>
      </c>
      <c r="D41" s="1182"/>
      <c r="E41" s="854">
        <v>12528.210155500088</v>
      </c>
      <c r="F41" s="90">
        <v>0</v>
      </c>
      <c r="G41" s="855">
        <v>12528.210155500088</v>
      </c>
      <c r="H41" s="854">
        <v>13221.063842238478</v>
      </c>
      <c r="I41" s="90">
        <v>0</v>
      </c>
      <c r="J41" s="855">
        <v>13221.063842238478</v>
      </c>
      <c r="K41" s="850">
        <v>12059.776309757317</v>
      </c>
      <c r="L41" s="90">
        <v>0</v>
      </c>
      <c r="M41" s="92">
        <v>12059.776309757317</v>
      </c>
      <c r="N41" s="854">
        <v>9702.3934000000008</v>
      </c>
      <c r="O41" s="90">
        <v>0</v>
      </c>
      <c r="P41" s="855">
        <v>9702.3934000000008</v>
      </c>
      <c r="Q41" s="850">
        <v>10355.176299999999</v>
      </c>
      <c r="R41" s="90">
        <v>0</v>
      </c>
      <c r="S41" s="93">
        <v>10355.176299999999</v>
      </c>
    </row>
    <row r="42" spans="1:54" x14ac:dyDescent="0.35">
      <c r="A42" s="1203"/>
      <c r="B42" s="1180"/>
      <c r="C42" s="1182" t="s">
        <v>786</v>
      </c>
      <c r="D42" s="1182"/>
      <c r="E42" s="854">
        <v>0</v>
      </c>
      <c r="F42" s="90">
        <v>0</v>
      </c>
      <c r="G42" s="855">
        <v>0</v>
      </c>
      <c r="H42" s="854">
        <v>0</v>
      </c>
      <c r="I42" s="90">
        <v>0</v>
      </c>
      <c r="J42" s="855">
        <v>0</v>
      </c>
      <c r="K42" s="850">
        <v>0</v>
      </c>
      <c r="L42" s="90">
        <v>0</v>
      </c>
      <c r="M42" s="92">
        <v>0</v>
      </c>
      <c r="N42" s="854">
        <v>0</v>
      </c>
      <c r="O42" s="90">
        <v>0</v>
      </c>
      <c r="P42" s="855">
        <v>0</v>
      </c>
      <c r="Q42" s="850">
        <v>0</v>
      </c>
      <c r="R42" s="90">
        <v>0</v>
      </c>
      <c r="S42" s="93">
        <v>0</v>
      </c>
    </row>
    <row r="43" spans="1:54" x14ac:dyDescent="0.35">
      <c r="A43" s="1203"/>
      <c r="B43" s="1180"/>
      <c r="C43" s="1252" t="s">
        <v>787</v>
      </c>
      <c r="D43" s="1252"/>
      <c r="E43" s="854">
        <v>0</v>
      </c>
      <c r="F43" s="90">
        <v>0</v>
      </c>
      <c r="G43" s="855">
        <v>0</v>
      </c>
      <c r="H43" s="854">
        <v>0</v>
      </c>
      <c r="I43" s="90">
        <v>0</v>
      </c>
      <c r="J43" s="855">
        <v>0</v>
      </c>
      <c r="K43" s="850">
        <v>0</v>
      </c>
      <c r="L43" s="90">
        <v>0</v>
      </c>
      <c r="M43" s="92">
        <v>0</v>
      </c>
      <c r="N43" s="854">
        <v>0</v>
      </c>
      <c r="O43" s="90">
        <v>0</v>
      </c>
      <c r="P43" s="855">
        <v>0</v>
      </c>
      <c r="Q43" s="850">
        <v>0</v>
      </c>
      <c r="R43" s="90">
        <v>0</v>
      </c>
      <c r="S43" s="93">
        <v>0</v>
      </c>
    </row>
    <row r="44" spans="1:54" ht="16" thickBot="1" x14ac:dyDescent="0.4">
      <c r="A44" s="1203"/>
      <c r="B44" s="1180"/>
      <c r="C44" s="1249" t="s">
        <v>494</v>
      </c>
      <c r="D44" s="1249"/>
      <c r="E44" s="856">
        <v>14106.590157394159</v>
      </c>
      <c r="F44" s="91">
        <v>0</v>
      </c>
      <c r="G44" s="857">
        <v>14106.590157394159</v>
      </c>
      <c r="H44" s="856">
        <v>15188.724505120947</v>
      </c>
      <c r="I44" s="91">
        <v>0</v>
      </c>
      <c r="J44" s="857">
        <v>15188.724505120947</v>
      </c>
      <c r="K44" s="851">
        <v>13837.544695995173</v>
      </c>
      <c r="L44" s="91">
        <v>0</v>
      </c>
      <c r="M44" s="94">
        <v>13837.544695995173</v>
      </c>
      <c r="N44" s="856">
        <v>12262.381222798092</v>
      </c>
      <c r="O44" s="91">
        <v>0</v>
      </c>
      <c r="P44" s="857">
        <v>12262.381222798092</v>
      </c>
      <c r="Q44" s="851">
        <v>14645.443923706371</v>
      </c>
      <c r="R44" s="91">
        <v>0</v>
      </c>
      <c r="S44" s="95">
        <v>14645.443923706371</v>
      </c>
    </row>
    <row r="45" spans="1:54" x14ac:dyDescent="0.35">
      <c r="A45" s="1203"/>
      <c r="B45" s="1250" t="s">
        <v>820</v>
      </c>
      <c r="C45" s="1251" t="s">
        <v>784</v>
      </c>
      <c r="D45" s="1251"/>
      <c r="E45" s="854">
        <v>14106.590157394159</v>
      </c>
      <c r="F45" s="90">
        <v>0</v>
      </c>
      <c r="G45" s="855">
        <v>14106.590157394159</v>
      </c>
      <c r="H45" s="854">
        <v>15188.724505120947</v>
      </c>
      <c r="I45" s="90">
        <v>0</v>
      </c>
      <c r="J45" s="855">
        <v>15188.724505120947</v>
      </c>
      <c r="K45" s="850">
        <v>13804.185072436243</v>
      </c>
      <c r="L45" s="90">
        <v>0</v>
      </c>
      <c r="M45" s="92">
        <v>13804.185072436243</v>
      </c>
      <c r="N45" s="854">
        <v>12262.381222798092</v>
      </c>
      <c r="O45" s="90">
        <v>0</v>
      </c>
      <c r="P45" s="855">
        <v>12262.381222798092</v>
      </c>
      <c r="Q45" s="850">
        <v>14645.443923706371</v>
      </c>
      <c r="R45" s="90">
        <v>0</v>
      </c>
      <c r="S45" s="93">
        <v>14645.443923706371</v>
      </c>
    </row>
    <row r="46" spans="1:54" x14ac:dyDescent="0.35">
      <c r="A46" s="1203"/>
      <c r="B46" s="1180"/>
      <c r="C46" s="1182" t="s">
        <v>785</v>
      </c>
      <c r="D46" s="1182"/>
      <c r="E46" s="854">
        <v>0</v>
      </c>
      <c r="F46" s="90">
        <v>0</v>
      </c>
      <c r="G46" s="855">
        <v>0</v>
      </c>
      <c r="H46" s="854">
        <v>0</v>
      </c>
      <c r="I46" s="90">
        <v>0</v>
      </c>
      <c r="J46" s="855">
        <v>0</v>
      </c>
      <c r="K46" s="850">
        <v>0</v>
      </c>
      <c r="L46" s="90">
        <v>0</v>
      </c>
      <c r="M46" s="92">
        <v>0</v>
      </c>
      <c r="N46" s="854">
        <v>0</v>
      </c>
      <c r="O46" s="90">
        <v>0</v>
      </c>
      <c r="P46" s="855">
        <v>0</v>
      </c>
      <c r="Q46" s="850">
        <v>0</v>
      </c>
      <c r="R46" s="90">
        <v>0</v>
      </c>
      <c r="S46" s="93">
        <v>0</v>
      </c>
    </row>
    <row r="47" spans="1:54" x14ac:dyDescent="0.35">
      <c r="A47" s="1203"/>
      <c r="B47" s="1180"/>
      <c r="C47" s="1182" t="s">
        <v>786</v>
      </c>
      <c r="D47" s="1182"/>
      <c r="E47" s="854">
        <v>0</v>
      </c>
      <c r="F47" s="90">
        <v>0</v>
      </c>
      <c r="G47" s="855">
        <v>0</v>
      </c>
      <c r="H47" s="854">
        <v>0</v>
      </c>
      <c r="I47" s="90">
        <v>0</v>
      </c>
      <c r="J47" s="855">
        <v>0</v>
      </c>
      <c r="K47" s="850">
        <v>0</v>
      </c>
      <c r="L47" s="90">
        <v>0</v>
      </c>
      <c r="M47" s="92">
        <v>0</v>
      </c>
      <c r="N47" s="854">
        <v>0</v>
      </c>
      <c r="O47" s="90">
        <v>0</v>
      </c>
      <c r="P47" s="855">
        <v>0</v>
      </c>
      <c r="Q47" s="850">
        <v>0</v>
      </c>
      <c r="R47" s="90">
        <v>0</v>
      </c>
      <c r="S47" s="93">
        <v>0</v>
      </c>
    </row>
    <row r="48" spans="1:54" x14ac:dyDescent="0.35">
      <c r="A48" s="1203"/>
      <c r="B48" s="1180"/>
      <c r="C48" s="1252" t="s">
        <v>787</v>
      </c>
      <c r="D48" s="1252"/>
      <c r="E48" s="854">
        <v>0</v>
      </c>
      <c r="F48" s="90">
        <v>0</v>
      </c>
      <c r="G48" s="855">
        <v>0</v>
      </c>
      <c r="H48" s="854">
        <v>0</v>
      </c>
      <c r="I48" s="90">
        <v>0</v>
      </c>
      <c r="J48" s="855">
        <v>0</v>
      </c>
      <c r="K48" s="850">
        <v>0</v>
      </c>
      <c r="L48" s="90">
        <v>0</v>
      </c>
      <c r="M48" s="92">
        <v>0</v>
      </c>
      <c r="N48" s="854">
        <v>0</v>
      </c>
      <c r="O48" s="90">
        <v>0</v>
      </c>
      <c r="P48" s="855">
        <v>0</v>
      </c>
      <c r="Q48" s="850">
        <v>0</v>
      </c>
      <c r="R48" s="90">
        <v>0</v>
      </c>
      <c r="S48" s="93">
        <v>0</v>
      </c>
    </row>
    <row r="49" spans="1:20" ht="16" thickBot="1" x14ac:dyDescent="0.4">
      <c r="A49" s="1203"/>
      <c r="B49" s="1181"/>
      <c r="C49" s="1253" t="s">
        <v>494</v>
      </c>
      <c r="D49" s="1253"/>
      <c r="E49" s="856">
        <v>14106.590157394159</v>
      </c>
      <c r="F49" s="91">
        <v>0</v>
      </c>
      <c r="G49" s="857">
        <v>14106.590157394159</v>
      </c>
      <c r="H49" s="856">
        <v>15188.724505120947</v>
      </c>
      <c r="I49" s="91">
        <v>0</v>
      </c>
      <c r="J49" s="857">
        <v>15188.724505120947</v>
      </c>
      <c r="K49" s="851">
        <v>13804.185072436243</v>
      </c>
      <c r="L49" s="91">
        <v>0</v>
      </c>
      <c r="M49" s="94">
        <v>13804.185072436243</v>
      </c>
      <c r="N49" s="856">
        <v>12262.381222798092</v>
      </c>
      <c r="O49" s="91">
        <v>0</v>
      </c>
      <c r="P49" s="857">
        <v>12262.381222798092</v>
      </c>
      <c r="Q49" s="851">
        <v>14645.443923706371</v>
      </c>
      <c r="R49" s="91">
        <v>0</v>
      </c>
      <c r="S49" s="95">
        <v>14645.443923706371</v>
      </c>
    </row>
    <row r="50" spans="1:20" x14ac:dyDescent="0.35">
      <c r="A50" s="1203"/>
      <c r="B50" s="1250" t="s">
        <v>788</v>
      </c>
      <c r="C50" s="1251" t="s">
        <v>789</v>
      </c>
      <c r="D50" s="1251"/>
      <c r="E50" s="854">
        <v>28.361817525350045</v>
      </c>
      <c r="F50" s="90">
        <v>0</v>
      </c>
      <c r="G50" s="855">
        <v>28.361817525350045</v>
      </c>
      <c r="H50" s="854">
        <v>26.963887936224747</v>
      </c>
      <c r="I50" s="90">
        <v>0</v>
      </c>
      <c r="J50" s="855">
        <v>26.963887936224747</v>
      </c>
      <c r="K50" s="850">
        <v>12.00862355892977</v>
      </c>
      <c r="L50" s="90">
        <v>0</v>
      </c>
      <c r="M50" s="92">
        <v>12.00862355892977</v>
      </c>
      <c r="N50" s="854">
        <v>24.710565761539897</v>
      </c>
      <c r="O50" s="90">
        <v>0</v>
      </c>
      <c r="P50" s="855">
        <v>24.710565761539897</v>
      </c>
      <c r="Q50" s="850">
        <v>47.631595147733002</v>
      </c>
      <c r="R50" s="90">
        <v>0</v>
      </c>
      <c r="S50" s="93">
        <v>47.631595147733002</v>
      </c>
    </row>
    <row r="51" spans="1:20" x14ac:dyDescent="0.35">
      <c r="A51" s="1203"/>
      <c r="B51" s="1180"/>
      <c r="C51" s="1252" t="s">
        <v>797</v>
      </c>
      <c r="D51" s="1252"/>
      <c r="E51" s="854">
        <v>0</v>
      </c>
      <c r="F51" s="90">
        <v>0</v>
      </c>
      <c r="G51" s="855">
        <v>0</v>
      </c>
      <c r="H51" s="854">
        <v>0</v>
      </c>
      <c r="I51" s="90">
        <v>0</v>
      </c>
      <c r="J51" s="855">
        <v>0</v>
      </c>
      <c r="K51" s="850">
        <v>0</v>
      </c>
      <c r="L51" s="90">
        <v>0</v>
      </c>
      <c r="M51" s="92">
        <v>0</v>
      </c>
      <c r="N51" s="854">
        <v>0</v>
      </c>
      <c r="O51" s="90">
        <v>0</v>
      </c>
      <c r="P51" s="855">
        <v>0</v>
      </c>
      <c r="Q51" s="850">
        <v>0</v>
      </c>
      <c r="R51" s="90">
        <v>0</v>
      </c>
      <c r="S51" s="93">
        <v>0</v>
      </c>
    </row>
    <row r="52" spans="1:20" ht="16" thickBot="1" x14ac:dyDescent="0.4">
      <c r="A52" s="1203"/>
      <c r="B52" s="1181"/>
      <c r="C52" s="1253" t="s">
        <v>494</v>
      </c>
      <c r="D52" s="1253"/>
      <c r="E52" s="856">
        <v>28.361817525350045</v>
      </c>
      <c r="F52" s="91">
        <v>0</v>
      </c>
      <c r="G52" s="857">
        <v>28.361817525350045</v>
      </c>
      <c r="H52" s="856">
        <v>26.963887936224747</v>
      </c>
      <c r="I52" s="91">
        <v>0</v>
      </c>
      <c r="J52" s="857">
        <v>26.963887936224747</v>
      </c>
      <c r="K52" s="851">
        <v>12.00862355892977</v>
      </c>
      <c r="L52" s="91">
        <v>0</v>
      </c>
      <c r="M52" s="94">
        <v>12.00862355892977</v>
      </c>
      <c r="N52" s="856">
        <v>24.710565761539897</v>
      </c>
      <c r="O52" s="91">
        <v>0</v>
      </c>
      <c r="P52" s="857">
        <v>24.710565761539897</v>
      </c>
      <c r="Q52" s="851">
        <v>47.631595147733002</v>
      </c>
      <c r="R52" s="91">
        <v>0</v>
      </c>
      <c r="S52" s="95">
        <v>47.631595147733002</v>
      </c>
    </row>
    <row r="53" spans="1:20" ht="16" thickBot="1" x14ac:dyDescent="0.4">
      <c r="A53" s="1204"/>
      <c r="B53" s="1221" t="s">
        <v>793</v>
      </c>
      <c r="C53" s="1221"/>
      <c r="D53" s="1221"/>
      <c r="E53" s="1199"/>
      <c r="F53" s="1200"/>
      <c r="G53" s="868">
        <v>-76.740000000000009</v>
      </c>
      <c r="H53" s="1199"/>
      <c r="I53" s="1200"/>
      <c r="J53" s="861">
        <v>61.342000000000006</v>
      </c>
      <c r="K53" s="1201"/>
      <c r="L53" s="1200"/>
      <c r="M53" s="102">
        <v>21.350999999999999</v>
      </c>
      <c r="N53" s="1199"/>
      <c r="O53" s="1200"/>
      <c r="P53" s="861">
        <v>-102.16700000000002</v>
      </c>
      <c r="Q53" s="1201"/>
      <c r="R53" s="1200"/>
      <c r="S53" s="103">
        <v>-288.45100000000002</v>
      </c>
    </row>
    <row r="54" spans="1:20" ht="16.5" thickTop="1" thickBot="1" x14ac:dyDescent="0.4"/>
    <row r="55" spans="1:20" s="11" customFormat="1" ht="16" thickTop="1" x14ac:dyDescent="0.35">
      <c r="D55" s="862" t="s">
        <v>917</v>
      </c>
      <c r="E55" s="1223">
        <v>0</v>
      </c>
      <c r="F55" s="1224"/>
      <c r="G55" s="1225"/>
      <c r="H55" s="1229">
        <v>0</v>
      </c>
      <c r="I55" s="1230"/>
      <c r="J55" s="1231"/>
      <c r="K55" s="1232">
        <v>0</v>
      </c>
      <c r="L55" s="1230"/>
      <c r="M55" s="1236"/>
      <c r="N55" s="1229">
        <v>0</v>
      </c>
      <c r="O55" s="1230"/>
      <c r="P55" s="1231"/>
      <c r="Q55" s="1232">
        <v>0</v>
      </c>
      <c r="R55" s="1230"/>
      <c r="S55" s="1234"/>
    </row>
    <row r="56" spans="1:20" ht="16" thickBot="1" x14ac:dyDescent="0.4">
      <c r="D56" s="863" t="s">
        <v>918</v>
      </c>
      <c r="E56" s="1226">
        <v>0.7869445445453308</v>
      </c>
      <c r="F56" s="1227"/>
      <c r="G56" s="1228"/>
      <c r="H56" s="1226">
        <v>0.85367275335080295</v>
      </c>
      <c r="I56" s="1227"/>
      <c r="J56" s="1228"/>
      <c r="K56" s="1233">
        <v>0.7849954177413172</v>
      </c>
      <c r="L56" s="1227"/>
      <c r="M56" s="1237"/>
      <c r="N56" s="1226">
        <v>0.83390197145908651</v>
      </c>
      <c r="O56" s="1227"/>
      <c r="P56" s="1228"/>
      <c r="Q56" s="1233">
        <v>0.82341357615933064</v>
      </c>
      <c r="R56" s="1227"/>
      <c r="S56" s="1235"/>
    </row>
    <row r="57" spans="1:20" ht="16" thickTop="1" x14ac:dyDescent="0.35">
      <c r="F57" s="19"/>
      <c r="G57" s="19"/>
      <c r="H57" s="19"/>
      <c r="I57" s="19"/>
      <c r="J57" s="19"/>
      <c r="K57" s="19"/>
      <c r="L57" s="19"/>
      <c r="M57" s="19"/>
      <c r="N57" s="19"/>
      <c r="O57" s="19"/>
      <c r="P57" s="19"/>
      <c r="Q57" s="19"/>
      <c r="R57" s="19"/>
      <c r="S57" s="19"/>
    </row>
    <row r="58" spans="1:20" x14ac:dyDescent="0.35">
      <c r="A58" s="28"/>
      <c r="B58" s="28"/>
      <c r="C58" s="28"/>
      <c r="D58" s="28"/>
      <c r="E58" s="28"/>
      <c r="F58" s="28"/>
      <c r="G58" s="28"/>
      <c r="H58" s="28"/>
      <c r="I58" s="28"/>
      <c r="J58" s="28"/>
      <c r="K58" s="28"/>
      <c r="L58" s="28"/>
      <c r="M58" s="28"/>
      <c r="N58" s="28"/>
      <c r="O58" s="28"/>
      <c r="P58" s="28"/>
      <c r="Q58" s="28"/>
      <c r="R58" s="28"/>
      <c r="S58" s="28"/>
      <c r="T58" s="28"/>
    </row>
    <row r="59" spans="1:20" ht="15.75" customHeight="1" x14ac:dyDescent="0.35">
      <c r="A59" s="2"/>
      <c r="B59" s="2"/>
      <c r="C59" s="2"/>
      <c r="D59" s="2"/>
      <c r="E59" s="2"/>
      <c r="F59" s="2"/>
      <c r="G59" s="2"/>
      <c r="H59" s="2"/>
      <c r="I59" s="2"/>
      <c r="J59" s="2"/>
      <c r="K59" s="2"/>
      <c r="L59" s="2"/>
      <c r="M59" s="2"/>
      <c r="N59" s="2"/>
      <c r="O59" s="2"/>
      <c r="P59" s="2"/>
      <c r="Q59" s="2"/>
      <c r="R59" s="2"/>
      <c r="S59" s="2"/>
      <c r="T59" s="2"/>
    </row>
    <row r="60" spans="1:20" ht="15.75" customHeight="1" x14ac:dyDescent="0.35">
      <c r="A60" s="2"/>
      <c r="B60" s="2"/>
      <c r="C60" s="2"/>
      <c r="D60" s="2"/>
      <c r="E60" s="2"/>
      <c r="F60" s="2"/>
      <c r="G60" s="2"/>
      <c r="H60" s="2"/>
      <c r="I60" s="2"/>
      <c r="J60" s="2"/>
      <c r="K60" s="2"/>
      <c r="L60" s="2"/>
      <c r="M60" s="2"/>
      <c r="N60" s="2"/>
      <c r="O60" s="2"/>
      <c r="P60" s="2"/>
      <c r="Q60" s="2"/>
      <c r="R60" s="2"/>
      <c r="S60" s="2"/>
      <c r="T60" s="2"/>
    </row>
    <row r="61" spans="1:20" ht="15.75" customHeight="1" x14ac:dyDescent="0.35"/>
    <row r="62" spans="1:20" ht="15.75" customHeight="1" x14ac:dyDescent="0.35">
      <c r="A62" s="967" t="s">
        <v>821</v>
      </c>
      <c r="B62" s="967"/>
      <c r="C62" s="967"/>
      <c r="D62" s="967"/>
      <c r="E62" s="59"/>
      <c r="F62" s="59"/>
      <c r="G62" s="59"/>
    </row>
    <row r="63" spans="1:20" ht="15.75" customHeight="1" x14ac:dyDescent="0.35">
      <c r="A63" s="967"/>
      <c r="B63" s="967"/>
      <c r="C63" s="967"/>
      <c r="D63" s="967"/>
      <c r="E63" s="59"/>
      <c r="F63" s="59"/>
      <c r="G63" s="59"/>
    </row>
    <row r="64" spans="1:20" ht="15.75" customHeight="1" x14ac:dyDescent="0.35">
      <c r="A64" s="967"/>
      <c r="B64" s="967"/>
      <c r="C64" s="967"/>
      <c r="D64" s="967"/>
      <c r="E64" s="59"/>
      <c r="F64" s="59"/>
      <c r="G64" s="59"/>
    </row>
    <row r="65" spans="1:22" ht="15.75" customHeight="1" x14ac:dyDescent="0.35">
      <c r="A65" s="967"/>
      <c r="B65" s="967"/>
      <c r="C65" s="967"/>
      <c r="D65" s="967"/>
      <c r="E65" s="59"/>
      <c r="F65" s="59"/>
      <c r="G65" s="59"/>
    </row>
    <row r="66" spans="1:22" ht="15.75" customHeight="1" x14ac:dyDescent="0.35"/>
    <row r="67" spans="1:22" ht="15.75" customHeight="1" x14ac:dyDescent="0.35"/>
    <row r="68" spans="1:22" ht="15.75" customHeight="1" x14ac:dyDescent="0.35"/>
    <row r="69" spans="1:22" ht="15.75" customHeight="1" thickBot="1" x14ac:dyDescent="0.4">
      <c r="A69"/>
      <c r="B69" s="1264"/>
      <c r="C69" s="1264"/>
      <c r="D69" s="1264"/>
      <c r="E69" s="4"/>
      <c r="F69" s="4"/>
      <c r="G69" s="4"/>
      <c r="H69" s="1268"/>
      <c r="I69" s="1268"/>
      <c r="J69" s="1268"/>
      <c r="K69" s="1268"/>
      <c r="L69" s="1268"/>
      <c r="M69" s="1268"/>
      <c r="N69" s="1268"/>
      <c r="O69" s="1268"/>
      <c r="P69" s="1268"/>
      <c r="Q69" s="1268"/>
      <c r="R69" s="1268"/>
      <c r="S69" s="1268"/>
      <c r="T69" s="1268"/>
      <c r="U69" s="1268"/>
      <c r="V69" s="1268"/>
    </row>
    <row r="70" spans="1:22" ht="30.75" customHeight="1" thickTop="1" x14ac:dyDescent="0.35">
      <c r="A70" s="1172" t="s">
        <v>822</v>
      </c>
      <c r="B70" s="1173"/>
      <c r="C70" s="1173"/>
      <c r="D70" s="1173"/>
      <c r="E70" s="1254">
        <v>2022</v>
      </c>
      <c r="F70" s="1173"/>
      <c r="G70" s="1255"/>
      <c r="H70" s="1187">
        <v>2021</v>
      </c>
      <c r="I70" s="1188"/>
      <c r="J70" s="1189"/>
      <c r="K70" s="1187">
        <v>2020</v>
      </c>
      <c r="L70" s="1188"/>
      <c r="M70" s="1189"/>
      <c r="N70" s="1190">
        <v>2019</v>
      </c>
      <c r="O70" s="1188"/>
      <c r="P70" s="1189"/>
      <c r="Q70" s="1190">
        <v>2018</v>
      </c>
      <c r="R70" s="1188"/>
      <c r="S70" s="1192"/>
    </row>
    <row r="71" spans="1:22" x14ac:dyDescent="0.35">
      <c r="A71" s="1104" t="s">
        <v>775</v>
      </c>
      <c r="B71" s="1106" t="s">
        <v>776</v>
      </c>
      <c r="C71" s="1106" t="s">
        <v>777</v>
      </c>
      <c r="D71" s="1106"/>
      <c r="E71" s="1256" t="s">
        <v>778</v>
      </c>
      <c r="F71" s="1257"/>
      <c r="G71" s="1258"/>
      <c r="H71" s="1174" t="s">
        <v>778</v>
      </c>
      <c r="I71" s="1175"/>
      <c r="J71" s="1176"/>
      <c r="K71" s="1174" t="s">
        <v>778</v>
      </c>
      <c r="L71" s="1175"/>
      <c r="M71" s="1176"/>
      <c r="N71" s="1177" t="s">
        <v>778</v>
      </c>
      <c r="O71" s="1175"/>
      <c r="P71" s="1176"/>
      <c r="Q71" s="1177" t="s">
        <v>778</v>
      </c>
      <c r="R71" s="1175"/>
      <c r="S71" s="1178"/>
    </row>
    <row r="72" spans="1:22" x14ac:dyDescent="0.35">
      <c r="A72" s="1104"/>
      <c r="B72" s="1106"/>
      <c r="C72" s="1106"/>
      <c r="D72" s="1106"/>
      <c r="E72" s="852" t="s">
        <v>779</v>
      </c>
      <c r="F72" s="83" t="s">
        <v>780</v>
      </c>
      <c r="G72" s="853" t="s">
        <v>781</v>
      </c>
      <c r="H72" s="852" t="s">
        <v>779</v>
      </c>
      <c r="I72" s="83" t="s">
        <v>780</v>
      </c>
      <c r="J72" s="853" t="s">
        <v>781</v>
      </c>
      <c r="K72" s="852" t="s">
        <v>779</v>
      </c>
      <c r="L72" s="83" t="s">
        <v>780</v>
      </c>
      <c r="M72" s="853" t="s">
        <v>781</v>
      </c>
      <c r="N72" s="849" t="s">
        <v>779</v>
      </c>
      <c r="O72" s="83" t="s">
        <v>780</v>
      </c>
      <c r="P72" s="853" t="s">
        <v>781</v>
      </c>
      <c r="Q72" s="849" t="s">
        <v>779</v>
      </c>
      <c r="R72" s="83" t="s">
        <v>780</v>
      </c>
      <c r="S72" s="87" t="s">
        <v>781</v>
      </c>
    </row>
    <row r="73" spans="1:22" ht="15.75" customHeight="1" x14ac:dyDescent="0.35">
      <c r="A73" s="1202" t="s">
        <v>782</v>
      </c>
      <c r="B73" s="1180" t="s">
        <v>783</v>
      </c>
      <c r="C73" s="1182" t="s">
        <v>784</v>
      </c>
      <c r="D73" s="1182"/>
      <c r="E73" s="854">
        <v>0</v>
      </c>
      <c r="F73" s="90">
        <v>0</v>
      </c>
      <c r="G73" s="855">
        <v>0</v>
      </c>
      <c r="H73" s="854">
        <v>0</v>
      </c>
      <c r="I73" s="90">
        <v>0</v>
      </c>
      <c r="J73" s="855">
        <v>0</v>
      </c>
      <c r="K73" s="854">
        <v>0</v>
      </c>
      <c r="L73" s="90">
        <v>0</v>
      </c>
      <c r="M73" s="855">
        <v>0</v>
      </c>
      <c r="N73" s="850">
        <v>0</v>
      </c>
      <c r="O73" s="90">
        <v>0</v>
      </c>
      <c r="P73" s="855">
        <v>0</v>
      </c>
      <c r="Q73" s="850">
        <v>0</v>
      </c>
      <c r="R73" s="90">
        <v>0</v>
      </c>
      <c r="S73" s="93">
        <v>0</v>
      </c>
    </row>
    <row r="74" spans="1:22" x14ac:dyDescent="0.35">
      <c r="A74" s="1203"/>
      <c r="B74" s="1180"/>
      <c r="C74" s="1182" t="s">
        <v>785</v>
      </c>
      <c r="D74" s="1182"/>
      <c r="E74" s="854">
        <v>2424.9140000000002</v>
      </c>
      <c r="F74" s="90">
        <v>1715.2339560325886</v>
      </c>
      <c r="G74" s="855">
        <v>4140.1479560325888</v>
      </c>
      <c r="H74" s="854">
        <v>2492.2179999999998</v>
      </c>
      <c r="I74" s="90">
        <v>1480.4304516778989</v>
      </c>
      <c r="J74" s="855">
        <v>3972.6484516778987</v>
      </c>
      <c r="K74" s="854">
        <v>2613.540946265</v>
      </c>
      <c r="L74" s="90">
        <v>1248.7729262511721</v>
      </c>
      <c r="M74" s="855">
        <v>3862.3138725161721</v>
      </c>
      <c r="N74" s="850">
        <v>2186.0940000000001</v>
      </c>
      <c r="O74" s="90">
        <v>1169.817810126789</v>
      </c>
      <c r="P74" s="855">
        <v>3355.9118101267891</v>
      </c>
      <c r="Q74" s="850">
        <v>1969.8140000000001</v>
      </c>
      <c r="R74" s="90">
        <v>1166.4789829107731</v>
      </c>
      <c r="S74" s="93">
        <v>3136.2929829107734</v>
      </c>
    </row>
    <row r="75" spans="1:22" x14ac:dyDescent="0.35">
      <c r="A75" s="1203"/>
      <c r="B75" s="1180"/>
      <c r="C75" s="1182" t="s">
        <v>786</v>
      </c>
      <c r="D75" s="1182"/>
      <c r="E75" s="854">
        <v>0</v>
      </c>
      <c r="F75" s="90">
        <v>26761.556769999988</v>
      </c>
      <c r="G75" s="855">
        <v>26761.556769999988</v>
      </c>
      <c r="H75" s="854">
        <v>0</v>
      </c>
      <c r="I75" s="90">
        <v>25250.805872812507</v>
      </c>
      <c r="J75" s="855">
        <v>25250.805872812507</v>
      </c>
      <c r="K75" s="854">
        <v>0</v>
      </c>
      <c r="L75" s="90">
        <v>23315.820884999997</v>
      </c>
      <c r="M75" s="855">
        <v>23315.820884999997</v>
      </c>
      <c r="N75" s="850">
        <v>0</v>
      </c>
      <c r="O75" s="90">
        <v>22602.298990000003</v>
      </c>
      <c r="P75" s="855">
        <v>22602.298990000003</v>
      </c>
      <c r="Q75" s="850">
        <v>0</v>
      </c>
      <c r="R75" s="90">
        <v>23039.223511</v>
      </c>
      <c r="S75" s="93">
        <v>23039.223511</v>
      </c>
    </row>
    <row r="76" spans="1:22" x14ac:dyDescent="0.35">
      <c r="A76" s="1203"/>
      <c r="B76" s="1180"/>
      <c r="C76" s="1182" t="s">
        <v>787</v>
      </c>
      <c r="D76" s="1182"/>
      <c r="E76" s="854">
        <v>0</v>
      </c>
      <c r="F76" s="90">
        <v>0</v>
      </c>
      <c r="G76" s="855">
        <v>0</v>
      </c>
      <c r="H76" s="854">
        <v>0</v>
      </c>
      <c r="I76" s="90">
        <v>0</v>
      </c>
      <c r="J76" s="855">
        <v>0</v>
      </c>
      <c r="K76" s="854">
        <v>0</v>
      </c>
      <c r="L76" s="90">
        <v>0</v>
      </c>
      <c r="M76" s="855">
        <v>0</v>
      </c>
      <c r="N76" s="850">
        <v>410.36700000000002</v>
      </c>
      <c r="O76" s="90">
        <v>0</v>
      </c>
      <c r="P76" s="855">
        <v>410.36700000000002</v>
      </c>
      <c r="Q76" s="850">
        <v>860.98299999999995</v>
      </c>
      <c r="R76" s="90">
        <v>0</v>
      </c>
      <c r="S76" s="93">
        <v>860.98299999999995</v>
      </c>
    </row>
    <row r="77" spans="1:22" ht="16" thickBot="1" x14ac:dyDescent="0.4">
      <c r="A77" s="1203"/>
      <c r="B77" s="1181"/>
      <c r="C77" s="1183" t="s">
        <v>494</v>
      </c>
      <c r="D77" s="1183"/>
      <c r="E77" s="856">
        <v>2424.9140000000002</v>
      </c>
      <c r="F77" s="91">
        <v>28476.790726032577</v>
      </c>
      <c r="G77" s="857">
        <v>30901.704726032578</v>
      </c>
      <c r="H77" s="856">
        <v>2492.2179999999998</v>
      </c>
      <c r="I77" s="91">
        <v>26731.236324490405</v>
      </c>
      <c r="J77" s="857">
        <v>29223.454324490405</v>
      </c>
      <c r="K77" s="856">
        <v>2613.540946265</v>
      </c>
      <c r="L77" s="91">
        <v>24564.593811251169</v>
      </c>
      <c r="M77" s="857">
        <v>27178.134757516171</v>
      </c>
      <c r="N77" s="851">
        <v>2596.4610000000002</v>
      </c>
      <c r="O77" s="91">
        <v>23772.116800126791</v>
      </c>
      <c r="P77" s="857">
        <v>26368.57780012679</v>
      </c>
      <c r="Q77" s="851">
        <v>2830.797</v>
      </c>
      <c r="R77" s="91">
        <v>24205.702493910772</v>
      </c>
      <c r="S77" s="95">
        <v>27036.499493910775</v>
      </c>
    </row>
    <row r="78" spans="1:22" x14ac:dyDescent="0.35">
      <c r="A78" s="1203"/>
      <c r="B78" s="1180" t="s">
        <v>820</v>
      </c>
      <c r="C78" s="1182" t="s">
        <v>784</v>
      </c>
      <c r="D78" s="1182"/>
      <c r="E78" s="854">
        <v>0</v>
      </c>
      <c r="F78" s="90">
        <v>0</v>
      </c>
      <c r="G78" s="855">
        <v>0</v>
      </c>
      <c r="H78" s="854">
        <v>0</v>
      </c>
      <c r="I78" s="90">
        <v>0</v>
      </c>
      <c r="J78" s="855">
        <v>0</v>
      </c>
      <c r="K78" s="854">
        <v>0</v>
      </c>
      <c r="L78" s="90">
        <v>0</v>
      </c>
      <c r="M78" s="855">
        <v>0</v>
      </c>
      <c r="N78" s="850">
        <v>0</v>
      </c>
      <c r="O78" s="90">
        <v>0</v>
      </c>
      <c r="P78" s="855">
        <v>0</v>
      </c>
      <c r="Q78" s="850">
        <v>0</v>
      </c>
      <c r="R78" s="90">
        <v>0</v>
      </c>
      <c r="S78" s="93">
        <v>0</v>
      </c>
    </row>
    <row r="79" spans="1:22" x14ac:dyDescent="0.35">
      <c r="A79" s="1203"/>
      <c r="B79" s="1180"/>
      <c r="C79" s="1182" t="s">
        <v>785</v>
      </c>
      <c r="D79" s="1182"/>
      <c r="E79" s="854">
        <v>0</v>
      </c>
      <c r="F79" s="90">
        <v>0</v>
      </c>
      <c r="G79" s="855">
        <v>0</v>
      </c>
      <c r="H79" s="854">
        <v>0</v>
      </c>
      <c r="I79" s="90">
        <v>0</v>
      </c>
      <c r="J79" s="855">
        <v>0</v>
      </c>
      <c r="K79" s="854">
        <v>0</v>
      </c>
      <c r="L79" s="90">
        <v>0</v>
      </c>
      <c r="M79" s="855">
        <v>0</v>
      </c>
      <c r="N79" s="850">
        <v>0</v>
      </c>
      <c r="O79" s="90">
        <v>0</v>
      </c>
      <c r="P79" s="855">
        <v>0</v>
      </c>
      <c r="Q79" s="850">
        <v>0</v>
      </c>
      <c r="R79" s="90">
        <v>0</v>
      </c>
      <c r="S79" s="93">
        <v>0</v>
      </c>
    </row>
    <row r="80" spans="1:22" x14ac:dyDescent="0.35">
      <c r="A80" s="1203"/>
      <c r="B80" s="1180"/>
      <c r="C80" s="1182" t="s">
        <v>786</v>
      </c>
      <c r="D80" s="1182"/>
      <c r="E80" s="854">
        <v>0</v>
      </c>
      <c r="F80" s="90">
        <v>4015.2176888976874</v>
      </c>
      <c r="G80" s="855">
        <v>4015.2176888976874</v>
      </c>
      <c r="H80" s="854">
        <v>0</v>
      </c>
      <c r="I80" s="90">
        <v>3062.6757283607426</v>
      </c>
      <c r="J80" s="855">
        <v>3062.6757283607426</v>
      </c>
      <c r="K80" s="854">
        <v>0</v>
      </c>
      <c r="L80" s="90">
        <v>2526.6841848228587</v>
      </c>
      <c r="M80" s="855">
        <v>2526.6841848228587</v>
      </c>
      <c r="N80" s="850">
        <v>0</v>
      </c>
      <c r="O80" s="90">
        <v>2821.3142229118848</v>
      </c>
      <c r="P80" s="855">
        <v>2821.3142229118848</v>
      </c>
      <c r="Q80" s="850">
        <v>0</v>
      </c>
      <c r="R80" s="90">
        <v>2306.9845085397383</v>
      </c>
      <c r="S80" s="93">
        <v>2306.9845085397383</v>
      </c>
    </row>
    <row r="81" spans="1:19" x14ac:dyDescent="0.35">
      <c r="A81" s="1203"/>
      <c r="B81" s="1180"/>
      <c r="C81" s="1182" t="s">
        <v>787</v>
      </c>
      <c r="D81" s="1182"/>
      <c r="E81" s="854">
        <v>0</v>
      </c>
      <c r="F81" s="90">
        <v>0</v>
      </c>
      <c r="G81" s="855">
        <v>0</v>
      </c>
      <c r="H81" s="854">
        <v>0</v>
      </c>
      <c r="I81" s="90">
        <v>0</v>
      </c>
      <c r="J81" s="855">
        <v>0</v>
      </c>
      <c r="K81" s="854">
        <v>0</v>
      </c>
      <c r="L81" s="90">
        <v>0</v>
      </c>
      <c r="M81" s="855">
        <v>0</v>
      </c>
      <c r="N81" s="850">
        <v>0</v>
      </c>
      <c r="O81" s="90">
        <v>0</v>
      </c>
      <c r="P81" s="855">
        <v>0</v>
      </c>
      <c r="Q81" s="850">
        <v>0</v>
      </c>
      <c r="R81" s="90">
        <v>0</v>
      </c>
      <c r="S81" s="93">
        <v>0</v>
      </c>
    </row>
    <row r="82" spans="1:19" ht="16" thickBot="1" x14ac:dyDescent="0.4">
      <c r="A82" s="1203"/>
      <c r="B82" s="1181"/>
      <c r="C82" s="1183" t="s">
        <v>494</v>
      </c>
      <c r="D82" s="1183"/>
      <c r="E82" s="856">
        <v>0</v>
      </c>
      <c r="F82" s="91">
        <v>4015.2176888976874</v>
      </c>
      <c r="G82" s="857">
        <v>4015.2176888976874</v>
      </c>
      <c r="H82" s="856">
        <v>0</v>
      </c>
      <c r="I82" s="91">
        <v>3062.6757283607426</v>
      </c>
      <c r="J82" s="857">
        <v>3062.6757283607426</v>
      </c>
      <c r="K82" s="856">
        <v>0</v>
      </c>
      <c r="L82" s="91">
        <v>2526.6841848228587</v>
      </c>
      <c r="M82" s="857">
        <v>2526.6841848228587</v>
      </c>
      <c r="N82" s="851">
        <v>0</v>
      </c>
      <c r="O82" s="91">
        <v>2821.3142229118848</v>
      </c>
      <c r="P82" s="857">
        <v>2821.3142229118848</v>
      </c>
      <c r="Q82" s="851">
        <v>0</v>
      </c>
      <c r="R82" s="91">
        <v>2306.9845085397383</v>
      </c>
      <c r="S82" s="95">
        <v>2306.9845085397383</v>
      </c>
    </row>
    <row r="83" spans="1:19" x14ac:dyDescent="0.35">
      <c r="A83" s="1203"/>
      <c r="B83" s="1180" t="s">
        <v>788</v>
      </c>
      <c r="C83" s="1182" t="s">
        <v>789</v>
      </c>
      <c r="D83" s="1182"/>
      <c r="E83" s="854">
        <v>0</v>
      </c>
      <c r="F83" s="90">
        <v>10596.046492468324</v>
      </c>
      <c r="G83" s="855">
        <v>10596.046492468324</v>
      </c>
      <c r="H83" s="854">
        <v>5296.3432807581203</v>
      </c>
      <c r="I83" s="90">
        <v>0</v>
      </c>
      <c r="J83" s="855">
        <v>5296.3432807581203</v>
      </c>
      <c r="K83" s="854">
        <v>9079.207801700386</v>
      </c>
      <c r="L83" s="90">
        <v>0</v>
      </c>
      <c r="M83" s="855">
        <v>9079.207801700386</v>
      </c>
      <c r="N83" s="850">
        <v>14352.109849703142</v>
      </c>
      <c r="O83" s="90">
        <v>0</v>
      </c>
      <c r="P83" s="855">
        <v>14352.109849703142</v>
      </c>
      <c r="Q83" s="850">
        <v>11678.628955004233</v>
      </c>
      <c r="R83" s="90">
        <v>0</v>
      </c>
      <c r="S83" s="93">
        <v>11678.628955004233</v>
      </c>
    </row>
    <row r="84" spans="1:19" x14ac:dyDescent="0.35">
      <c r="A84" s="1203"/>
      <c r="B84" s="1180"/>
      <c r="C84" s="1182" t="s">
        <v>790</v>
      </c>
      <c r="D84" s="1182"/>
      <c r="E84" s="854">
        <v>0</v>
      </c>
      <c r="F84" s="90">
        <v>12375.17557120458</v>
      </c>
      <c r="G84" s="855">
        <v>12375.17557120458</v>
      </c>
      <c r="H84" s="854">
        <v>0</v>
      </c>
      <c r="I84" s="90">
        <v>18853.742173146708</v>
      </c>
      <c r="J84" s="855">
        <v>18853.742173146708</v>
      </c>
      <c r="K84" s="854">
        <v>0</v>
      </c>
      <c r="L84" s="90">
        <v>13940.548256179089</v>
      </c>
      <c r="M84" s="855">
        <v>13940.548256179089</v>
      </c>
      <c r="N84" s="850">
        <v>0</v>
      </c>
      <c r="O84" s="90">
        <v>7272.7980743143407</v>
      </c>
      <c r="P84" s="855">
        <v>7272.7980743143407</v>
      </c>
      <c r="Q84" s="850">
        <v>0</v>
      </c>
      <c r="R84" s="90">
        <v>10588.736778805429</v>
      </c>
      <c r="S84" s="93">
        <v>10588.736778805429</v>
      </c>
    </row>
    <row r="85" spans="1:19" x14ac:dyDescent="0.35">
      <c r="A85" s="1203"/>
      <c r="B85" s="1180"/>
      <c r="C85" s="1182" t="s">
        <v>791</v>
      </c>
      <c r="D85" s="1182"/>
      <c r="E85" s="854">
        <v>0</v>
      </c>
      <c r="F85" s="90">
        <v>1912.0770156455342</v>
      </c>
      <c r="G85" s="855">
        <v>1912.0770156455342</v>
      </c>
      <c r="H85" s="854">
        <v>0</v>
      </c>
      <c r="I85" s="90">
        <v>2379.7004236797839</v>
      </c>
      <c r="J85" s="855">
        <v>2379.7004236797839</v>
      </c>
      <c r="K85" s="854">
        <v>11.824999999999999</v>
      </c>
      <c r="L85" s="90">
        <v>1986.0010344479799</v>
      </c>
      <c r="M85" s="855">
        <v>1997.82603444798</v>
      </c>
      <c r="N85" s="850">
        <v>73.716999999999999</v>
      </c>
      <c r="O85" s="90">
        <v>2153.0158482359484</v>
      </c>
      <c r="P85" s="855">
        <v>2226.7328482359485</v>
      </c>
      <c r="Q85" s="850">
        <v>441.94953999999996</v>
      </c>
      <c r="R85" s="90">
        <v>2074.9203169653324</v>
      </c>
      <c r="S85" s="93">
        <v>2516.8698569653325</v>
      </c>
    </row>
    <row r="86" spans="1:19" x14ac:dyDescent="0.35">
      <c r="A86" s="1203"/>
      <c r="B86" s="1180"/>
      <c r="C86" s="1182" t="s">
        <v>792</v>
      </c>
      <c r="D86" s="1182"/>
      <c r="E86" s="854">
        <v>0</v>
      </c>
      <c r="F86" s="90">
        <v>0</v>
      </c>
      <c r="G86" s="855">
        <v>0</v>
      </c>
      <c r="H86" s="854">
        <v>0</v>
      </c>
      <c r="I86" s="90">
        <v>0</v>
      </c>
      <c r="J86" s="855">
        <v>0</v>
      </c>
      <c r="K86" s="854">
        <v>0</v>
      </c>
      <c r="L86" s="90">
        <v>0</v>
      </c>
      <c r="M86" s="855">
        <v>0</v>
      </c>
      <c r="N86" s="850">
        <v>0</v>
      </c>
      <c r="O86" s="90">
        <v>0</v>
      </c>
      <c r="P86" s="855">
        <v>0</v>
      </c>
      <c r="Q86" s="850">
        <v>0</v>
      </c>
      <c r="R86" s="90">
        <v>0</v>
      </c>
      <c r="S86" s="93">
        <v>0</v>
      </c>
    </row>
    <row r="87" spans="1:19" ht="16" thickBot="1" x14ac:dyDescent="0.4">
      <c r="A87" s="1203"/>
      <c r="B87" s="1181"/>
      <c r="C87" s="1183" t="s">
        <v>494</v>
      </c>
      <c r="D87" s="1183"/>
      <c r="E87" s="856">
        <v>0</v>
      </c>
      <c r="F87" s="91">
        <v>24883.299079318436</v>
      </c>
      <c r="G87" s="857">
        <v>24883.299079318436</v>
      </c>
      <c r="H87" s="856">
        <v>5296.3432807581203</v>
      </c>
      <c r="I87" s="91">
        <v>21233.442596826491</v>
      </c>
      <c r="J87" s="857">
        <v>26529.785877584611</v>
      </c>
      <c r="K87" s="856">
        <v>9091.0328017003867</v>
      </c>
      <c r="L87" s="91">
        <v>15926.549290627068</v>
      </c>
      <c r="M87" s="857">
        <v>25017.582092327451</v>
      </c>
      <c r="N87" s="851">
        <v>14425.826849703142</v>
      </c>
      <c r="O87" s="91">
        <v>9425.8139225502891</v>
      </c>
      <c r="P87" s="857">
        <v>23851.640772253431</v>
      </c>
      <c r="Q87" s="851">
        <v>12120.578495004233</v>
      </c>
      <c r="R87" s="91">
        <v>12663.657095770761</v>
      </c>
      <c r="S87" s="95">
        <v>24784.235590774992</v>
      </c>
    </row>
    <row r="88" spans="1:19" x14ac:dyDescent="0.35">
      <c r="A88" s="1203"/>
      <c r="B88" s="1220" t="s">
        <v>793</v>
      </c>
      <c r="C88" s="1220"/>
      <c r="D88" s="1220"/>
      <c r="E88" s="1269"/>
      <c r="F88" s="1270"/>
      <c r="G88" s="945">
        <v>-12.51</v>
      </c>
      <c r="H88" s="1269"/>
      <c r="I88" s="1270"/>
      <c r="J88" s="858">
        <v>187.26799095704052</v>
      </c>
      <c r="K88" s="1269"/>
      <c r="L88" s="1270"/>
      <c r="M88" s="858">
        <v>15.006198311615137</v>
      </c>
      <c r="N88" s="1274"/>
      <c r="O88" s="1270"/>
      <c r="P88" s="858">
        <v>-38.590868916433422</v>
      </c>
      <c r="Q88" s="1274"/>
      <c r="R88" s="1270"/>
      <c r="S88" s="97">
        <v>40.375161243992508</v>
      </c>
    </row>
    <row r="89" spans="1:19" x14ac:dyDescent="0.35">
      <c r="A89" s="1203"/>
      <c r="B89" s="1213" t="s">
        <v>794</v>
      </c>
      <c r="C89" s="1213"/>
      <c r="D89" s="1213"/>
      <c r="E89" s="1271"/>
      <c r="F89" s="1219"/>
      <c r="G89" s="859">
        <v>130700.41584941634</v>
      </c>
      <c r="H89" s="1271"/>
      <c r="I89" s="1219"/>
      <c r="J89" s="859">
        <v>100035.24060014638</v>
      </c>
      <c r="K89" s="1271"/>
      <c r="L89" s="1219"/>
      <c r="M89" s="859">
        <v>100612.37217764188</v>
      </c>
      <c r="N89" s="1275"/>
      <c r="O89" s="1219"/>
      <c r="P89" s="859">
        <v>95360.099723451465</v>
      </c>
      <c r="Q89" s="1275"/>
      <c r="R89" s="1219"/>
      <c r="S89" s="99">
        <v>98031.659391530717</v>
      </c>
    </row>
    <row r="90" spans="1:19" x14ac:dyDescent="0.35">
      <c r="A90" s="1203"/>
      <c r="B90" s="1267" t="s">
        <v>795</v>
      </c>
      <c r="C90" s="1267"/>
      <c r="D90" s="1267"/>
      <c r="E90" s="1272"/>
      <c r="F90" s="1273"/>
      <c r="G90" s="869">
        <v>161575.75638783482</v>
      </c>
      <c r="H90" s="1272"/>
      <c r="I90" s="1273"/>
      <c r="J90" s="860">
        <v>129553.3334939394</v>
      </c>
      <c r="K90" s="1272"/>
      <c r="L90" s="1273"/>
      <c r="M90" s="860">
        <v>124519.22397890838</v>
      </c>
      <c r="N90" s="1276"/>
      <c r="O90" s="1273"/>
      <c r="P90" s="860">
        <v>117981.03035226613</v>
      </c>
      <c r="Q90" s="1276"/>
      <c r="R90" s="1273"/>
      <c r="S90" s="101">
        <v>120362.46069928599</v>
      </c>
    </row>
    <row r="91" spans="1:19" ht="15.75" customHeight="1" x14ac:dyDescent="0.35">
      <c r="A91" s="1202" t="s">
        <v>796</v>
      </c>
      <c r="B91" s="1180" t="s">
        <v>783</v>
      </c>
      <c r="C91" s="1182" t="s">
        <v>784</v>
      </c>
      <c r="D91" s="1182"/>
      <c r="E91" s="854">
        <v>0</v>
      </c>
      <c r="F91" s="90">
        <v>0</v>
      </c>
      <c r="G91" s="855">
        <v>0</v>
      </c>
      <c r="H91" s="854">
        <v>0</v>
      </c>
      <c r="I91" s="90">
        <v>0</v>
      </c>
      <c r="J91" s="855">
        <v>0</v>
      </c>
      <c r="K91" s="854">
        <v>0</v>
      </c>
      <c r="L91" s="90">
        <v>0</v>
      </c>
      <c r="M91" s="855">
        <v>0</v>
      </c>
      <c r="N91" s="850">
        <v>0</v>
      </c>
      <c r="O91" s="90">
        <v>0</v>
      </c>
      <c r="P91" s="855">
        <v>0</v>
      </c>
      <c r="Q91" s="850">
        <v>0</v>
      </c>
      <c r="R91" s="90">
        <v>0</v>
      </c>
      <c r="S91" s="93">
        <v>0</v>
      </c>
    </row>
    <row r="92" spans="1:19" x14ac:dyDescent="0.35">
      <c r="A92" s="1203"/>
      <c r="B92" s="1180"/>
      <c r="C92" s="1182" t="s">
        <v>785</v>
      </c>
      <c r="D92" s="1182"/>
      <c r="E92" s="854">
        <v>0</v>
      </c>
      <c r="F92" s="90">
        <v>0</v>
      </c>
      <c r="G92" s="855">
        <v>0</v>
      </c>
      <c r="H92" s="854">
        <v>0</v>
      </c>
      <c r="I92" s="90">
        <v>0</v>
      </c>
      <c r="J92" s="855">
        <v>0</v>
      </c>
      <c r="K92" s="854">
        <v>0</v>
      </c>
      <c r="L92" s="90">
        <v>0</v>
      </c>
      <c r="M92" s="855">
        <v>0</v>
      </c>
      <c r="N92" s="850">
        <v>0</v>
      </c>
      <c r="O92" s="90">
        <v>0</v>
      </c>
      <c r="P92" s="855">
        <v>0</v>
      </c>
      <c r="Q92" s="850">
        <v>0</v>
      </c>
      <c r="R92" s="90">
        <v>0</v>
      </c>
      <c r="S92" s="93">
        <v>0</v>
      </c>
    </row>
    <row r="93" spans="1:19" x14ac:dyDescent="0.35">
      <c r="A93" s="1203"/>
      <c r="B93" s="1180"/>
      <c r="C93" s="1182" t="s">
        <v>786</v>
      </c>
      <c r="D93" s="1182"/>
      <c r="E93" s="854">
        <v>0</v>
      </c>
      <c r="F93" s="90">
        <v>6299.4795300000069</v>
      </c>
      <c r="G93" s="855">
        <v>6299.4795300000069</v>
      </c>
      <c r="H93" s="854">
        <v>0</v>
      </c>
      <c r="I93" s="90">
        <v>6081.1751971875001</v>
      </c>
      <c r="J93" s="855">
        <v>6081.1751971875001</v>
      </c>
      <c r="K93" s="854">
        <v>0</v>
      </c>
      <c r="L93" s="90">
        <v>5719.8207899999998</v>
      </c>
      <c r="M93" s="855">
        <v>5719.8207899999998</v>
      </c>
      <c r="N93" s="850">
        <v>0</v>
      </c>
      <c r="O93" s="90">
        <v>5622.9489999999996</v>
      </c>
      <c r="P93" s="855">
        <v>5622.9489999999996</v>
      </c>
      <c r="Q93" s="850">
        <v>0</v>
      </c>
      <c r="R93" s="90">
        <v>5909.5750900000003</v>
      </c>
      <c r="S93" s="93">
        <v>5909.5750900000003</v>
      </c>
    </row>
    <row r="94" spans="1:19" x14ac:dyDescent="0.35">
      <c r="A94" s="1203"/>
      <c r="B94" s="1180"/>
      <c r="C94" s="1182" t="s">
        <v>787</v>
      </c>
      <c r="D94" s="1182"/>
      <c r="E94" s="854">
        <v>0</v>
      </c>
      <c r="F94" s="90">
        <v>0</v>
      </c>
      <c r="G94" s="855">
        <v>0</v>
      </c>
      <c r="H94" s="854">
        <v>0</v>
      </c>
      <c r="I94" s="90">
        <v>0</v>
      </c>
      <c r="J94" s="855">
        <v>0</v>
      </c>
      <c r="K94" s="854">
        <v>0</v>
      </c>
      <c r="L94" s="90">
        <v>0</v>
      </c>
      <c r="M94" s="855">
        <v>0</v>
      </c>
      <c r="N94" s="850">
        <v>0</v>
      </c>
      <c r="O94" s="90">
        <v>0</v>
      </c>
      <c r="P94" s="855">
        <v>0</v>
      </c>
      <c r="Q94" s="850">
        <v>0</v>
      </c>
      <c r="R94" s="90">
        <v>0</v>
      </c>
      <c r="S94" s="93">
        <v>0</v>
      </c>
    </row>
    <row r="95" spans="1:19" ht="16" thickBot="1" x14ac:dyDescent="0.4">
      <c r="A95" s="1203"/>
      <c r="B95" s="1181"/>
      <c r="C95" s="1183" t="s">
        <v>494</v>
      </c>
      <c r="D95" s="1183"/>
      <c r="E95" s="856">
        <v>0</v>
      </c>
      <c r="F95" s="91">
        <v>6299.4795300000069</v>
      </c>
      <c r="G95" s="857">
        <v>6299.4795300000069</v>
      </c>
      <c r="H95" s="856">
        <v>0</v>
      </c>
      <c r="I95" s="91">
        <v>6081.1751971875001</v>
      </c>
      <c r="J95" s="857">
        <v>6081.1751971875001</v>
      </c>
      <c r="K95" s="856">
        <v>0</v>
      </c>
      <c r="L95" s="91">
        <v>5719.8207899999998</v>
      </c>
      <c r="M95" s="857">
        <v>5719.8207899999998</v>
      </c>
      <c r="N95" s="851">
        <v>0</v>
      </c>
      <c r="O95" s="91">
        <v>5622.9489999999996</v>
      </c>
      <c r="P95" s="857">
        <v>5622.9489999999996</v>
      </c>
      <c r="Q95" s="851">
        <v>0</v>
      </c>
      <c r="R95" s="91">
        <v>5909.5750900000003</v>
      </c>
      <c r="S95" s="95">
        <v>5909.5750900000003</v>
      </c>
    </row>
    <row r="96" spans="1:19" x14ac:dyDescent="0.35">
      <c r="A96" s="1203"/>
      <c r="B96" s="1180" t="s">
        <v>820</v>
      </c>
      <c r="C96" s="1182" t="s">
        <v>784</v>
      </c>
      <c r="D96" s="1182"/>
      <c r="E96" s="854">
        <v>0</v>
      </c>
      <c r="F96" s="90">
        <v>0</v>
      </c>
      <c r="G96" s="855">
        <v>0</v>
      </c>
      <c r="H96" s="854">
        <v>0</v>
      </c>
      <c r="I96" s="90">
        <v>0</v>
      </c>
      <c r="J96" s="855">
        <v>0</v>
      </c>
      <c r="K96" s="854">
        <v>0</v>
      </c>
      <c r="L96" s="90">
        <v>0</v>
      </c>
      <c r="M96" s="855">
        <v>0</v>
      </c>
      <c r="N96" s="850">
        <v>0</v>
      </c>
      <c r="O96" s="90">
        <v>0</v>
      </c>
      <c r="P96" s="855">
        <v>0</v>
      </c>
      <c r="Q96" s="850">
        <v>0</v>
      </c>
      <c r="R96" s="90">
        <v>0</v>
      </c>
      <c r="S96" s="93">
        <v>0</v>
      </c>
    </row>
    <row r="97" spans="1:20" x14ac:dyDescent="0.35">
      <c r="A97" s="1203"/>
      <c r="B97" s="1180"/>
      <c r="C97" s="1182" t="s">
        <v>785</v>
      </c>
      <c r="D97" s="1182"/>
      <c r="E97" s="854">
        <v>0</v>
      </c>
      <c r="F97" s="90">
        <v>0</v>
      </c>
      <c r="G97" s="855">
        <v>0</v>
      </c>
      <c r="H97" s="854">
        <v>0</v>
      </c>
      <c r="I97" s="90">
        <v>0</v>
      </c>
      <c r="J97" s="855">
        <v>0</v>
      </c>
      <c r="K97" s="854">
        <v>0</v>
      </c>
      <c r="L97" s="90">
        <v>0</v>
      </c>
      <c r="M97" s="855">
        <v>0</v>
      </c>
      <c r="N97" s="850">
        <v>0</v>
      </c>
      <c r="O97" s="90">
        <v>0</v>
      </c>
      <c r="P97" s="855">
        <v>0</v>
      </c>
      <c r="Q97" s="850">
        <v>0</v>
      </c>
      <c r="R97" s="90">
        <v>0</v>
      </c>
      <c r="S97" s="93">
        <v>0</v>
      </c>
    </row>
    <row r="98" spans="1:20" x14ac:dyDescent="0.35">
      <c r="A98" s="1203"/>
      <c r="B98" s="1180"/>
      <c r="C98" s="1182" t="s">
        <v>786</v>
      </c>
      <c r="D98" s="1182"/>
      <c r="E98" s="854">
        <v>0</v>
      </c>
      <c r="F98" s="90">
        <v>0</v>
      </c>
      <c r="G98" s="855">
        <v>0</v>
      </c>
      <c r="H98" s="854">
        <v>0</v>
      </c>
      <c r="I98" s="90">
        <v>0</v>
      </c>
      <c r="J98" s="855">
        <v>0</v>
      </c>
      <c r="K98" s="854">
        <v>0</v>
      </c>
      <c r="L98" s="90">
        <v>0</v>
      </c>
      <c r="M98" s="855">
        <v>0</v>
      </c>
      <c r="N98" s="850">
        <v>0</v>
      </c>
      <c r="O98" s="90">
        <v>0</v>
      </c>
      <c r="P98" s="855">
        <v>0</v>
      </c>
      <c r="Q98" s="850">
        <v>0</v>
      </c>
      <c r="R98" s="90">
        <v>0</v>
      </c>
      <c r="S98" s="93">
        <v>0</v>
      </c>
    </row>
    <row r="99" spans="1:20" x14ac:dyDescent="0.35">
      <c r="A99" s="1203"/>
      <c r="B99" s="1180"/>
      <c r="C99" s="1182" t="s">
        <v>787</v>
      </c>
      <c r="D99" s="1182"/>
      <c r="E99" s="854">
        <v>0</v>
      </c>
      <c r="F99" s="90">
        <v>6299.4795300000069</v>
      </c>
      <c r="G99" s="855">
        <v>6299.4795300000069</v>
      </c>
      <c r="H99" s="854">
        <v>0</v>
      </c>
      <c r="I99" s="90">
        <v>6081.1751971875001</v>
      </c>
      <c r="J99" s="855">
        <v>6081.1751971875001</v>
      </c>
      <c r="K99" s="854">
        <v>0</v>
      </c>
      <c r="L99" s="90">
        <v>5719.8207899999998</v>
      </c>
      <c r="M99" s="855">
        <v>5719.8207899999998</v>
      </c>
      <c r="N99" s="850">
        <v>0</v>
      </c>
      <c r="O99" s="90">
        <v>5622.9489999999996</v>
      </c>
      <c r="P99" s="855">
        <v>5622.9489999999996</v>
      </c>
      <c r="Q99" s="850">
        <v>0</v>
      </c>
      <c r="R99" s="90">
        <v>5909.5750900000003</v>
      </c>
      <c r="S99" s="93">
        <v>5909.5750900000003</v>
      </c>
    </row>
    <row r="100" spans="1:20" ht="16" thickBot="1" x14ac:dyDescent="0.4">
      <c r="A100" s="1203"/>
      <c r="B100" s="1181"/>
      <c r="C100" s="1183" t="s">
        <v>494</v>
      </c>
      <c r="D100" s="1183"/>
      <c r="E100" s="856">
        <v>0</v>
      </c>
      <c r="F100" s="91">
        <v>6299.4795300000069</v>
      </c>
      <c r="G100" s="857">
        <v>6299.4795300000069</v>
      </c>
      <c r="H100" s="856">
        <v>0</v>
      </c>
      <c r="I100" s="91">
        <v>6081.1751971875001</v>
      </c>
      <c r="J100" s="857">
        <v>6081.1751971875001</v>
      </c>
      <c r="K100" s="856">
        <v>0</v>
      </c>
      <c r="L100" s="91">
        <v>5719.8207899999998</v>
      </c>
      <c r="M100" s="857">
        <v>5719.8207899999998</v>
      </c>
      <c r="N100" s="851">
        <v>0</v>
      </c>
      <c r="O100" s="91">
        <v>5622.9489999999996</v>
      </c>
      <c r="P100" s="857">
        <v>5622.9489999999996</v>
      </c>
      <c r="Q100" s="851">
        <v>0</v>
      </c>
      <c r="R100" s="91">
        <v>5909.5750900000003</v>
      </c>
      <c r="S100" s="95">
        <v>5909.5750900000003</v>
      </c>
    </row>
    <row r="101" spans="1:20" x14ac:dyDescent="0.35">
      <c r="A101" s="1203"/>
      <c r="B101" s="1180" t="s">
        <v>788</v>
      </c>
      <c r="C101" s="1182" t="s">
        <v>789</v>
      </c>
      <c r="D101" s="1182"/>
      <c r="E101" s="854">
        <v>0</v>
      </c>
      <c r="F101" s="90">
        <v>0</v>
      </c>
      <c r="G101" s="855">
        <v>0</v>
      </c>
      <c r="H101" s="854">
        <v>0</v>
      </c>
      <c r="I101" s="90">
        <v>0</v>
      </c>
      <c r="J101" s="855">
        <v>0</v>
      </c>
      <c r="K101" s="854">
        <v>0</v>
      </c>
      <c r="L101" s="90">
        <v>0</v>
      </c>
      <c r="M101" s="855">
        <v>0</v>
      </c>
      <c r="N101" s="850">
        <v>0</v>
      </c>
      <c r="O101" s="90">
        <v>0</v>
      </c>
      <c r="P101" s="855">
        <v>0</v>
      </c>
      <c r="Q101" s="850">
        <v>0</v>
      </c>
      <c r="R101" s="90">
        <v>0</v>
      </c>
      <c r="S101" s="93">
        <v>0</v>
      </c>
    </row>
    <row r="102" spans="1:20" x14ac:dyDescent="0.35">
      <c r="A102" s="1203"/>
      <c r="B102" s="1180"/>
      <c r="C102" s="1182" t="s">
        <v>797</v>
      </c>
      <c r="D102" s="1182"/>
      <c r="E102" s="854">
        <v>0</v>
      </c>
      <c r="F102" s="90">
        <v>0</v>
      </c>
      <c r="G102" s="855">
        <v>0</v>
      </c>
      <c r="H102" s="854">
        <v>0</v>
      </c>
      <c r="I102" s="90">
        <v>0</v>
      </c>
      <c r="J102" s="855">
        <v>0</v>
      </c>
      <c r="K102" s="854">
        <v>0</v>
      </c>
      <c r="L102" s="90">
        <v>0</v>
      </c>
      <c r="M102" s="855">
        <v>0</v>
      </c>
      <c r="N102" s="850">
        <v>0</v>
      </c>
      <c r="O102" s="90">
        <v>0</v>
      </c>
      <c r="P102" s="855">
        <v>0</v>
      </c>
      <c r="Q102" s="850">
        <v>0</v>
      </c>
      <c r="R102" s="90">
        <v>0</v>
      </c>
      <c r="S102" s="93">
        <v>0</v>
      </c>
    </row>
    <row r="103" spans="1:20" ht="16" thickBot="1" x14ac:dyDescent="0.4">
      <c r="A103" s="1203"/>
      <c r="B103" s="1181"/>
      <c r="C103" s="1183" t="s">
        <v>494</v>
      </c>
      <c r="D103" s="1183"/>
      <c r="E103" s="856">
        <v>0</v>
      </c>
      <c r="F103" s="91">
        <v>0</v>
      </c>
      <c r="G103" s="857">
        <v>0</v>
      </c>
      <c r="H103" s="856">
        <v>0</v>
      </c>
      <c r="I103" s="91">
        <v>0</v>
      </c>
      <c r="J103" s="857">
        <v>0</v>
      </c>
      <c r="K103" s="856">
        <v>0</v>
      </c>
      <c r="L103" s="91">
        <v>0</v>
      </c>
      <c r="M103" s="857">
        <v>0</v>
      </c>
      <c r="N103" s="851">
        <v>0</v>
      </c>
      <c r="O103" s="91">
        <v>0</v>
      </c>
      <c r="P103" s="857">
        <v>0</v>
      </c>
      <c r="Q103" s="851">
        <v>0</v>
      </c>
      <c r="R103" s="91">
        <v>0</v>
      </c>
      <c r="S103" s="95">
        <v>0</v>
      </c>
    </row>
    <row r="104" spans="1:20" ht="16" thickBot="1" x14ac:dyDescent="0.4">
      <c r="A104" s="1204"/>
      <c r="B104" s="1221" t="s">
        <v>793</v>
      </c>
      <c r="C104" s="1221"/>
      <c r="D104" s="1221"/>
      <c r="E104" s="1240"/>
      <c r="F104" s="1239"/>
      <c r="G104" s="946">
        <v>0</v>
      </c>
      <c r="H104" s="1240"/>
      <c r="I104" s="1239"/>
      <c r="J104" s="861">
        <v>0</v>
      </c>
      <c r="K104" s="1240"/>
      <c r="L104" s="1239"/>
      <c r="M104" s="861">
        <v>0</v>
      </c>
      <c r="N104" s="1238"/>
      <c r="O104" s="1239"/>
      <c r="P104" s="861">
        <v>0</v>
      </c>
      <c r="Q104" s="1238"/>
      <c r="R104" s="1239"/>
      <c r="S104" s="103">
        <v>0</v>
      </c>
    </row>
    <row r="105" spans="1:20" ht="16.5" thickTop="1" thickBot="1" x14ac:dyDescent="0.4"/>
    <row r="106" spans="1:20" ht="16" thickTop="1" x14ac:dyDescent="0.35">
      <c r="C106" s="11"/>
      <c r="D106" s="862" t="s">
        <v>917</v>
      </c>
      <c r="E106" s="1223">
        <v>0.86602202070279966</v>
      </c>
      <c r="F106" s="1224"/>
      <c r="G106" s="1225"/>
      <c r="H106" s="1229">
        <v>0.86405958694798568</v>
      </c>
      <c r="I106" s="1230"/>
      <c r="J106" s="1231"/>
      <c r="K106" s="1229">
        <v>0.8578889277363656</v>
      </c>
      <c r="L106" s="1230"/>
      <c r="M106" s="1231"/>
      <c r="N106" s="1232">
        <v>0.85716792014058951</v>
      </c>
      <c r="O106" s="1230"/>
      <c r="P106" s="1231"/>
      <c r="Q106" s="1232">
        <v>0.85215260637527979</v>
      </c>
      <c r="R106" s="1230"/>
      <c r="S106" s="1234"/>
    </row>
    <row r="107" spans="1:20" ht="15.75" customHeight="1" thickBot="1" x14ac:dyDescent="0.4">
      <c r="C107" s="19"/>
      <c r="D107" s="863" t="s">
        <v>918</v>
      </c>
      <c r="E107" s="1226">
        <v>0.80891105677817454</v>
      </c>
      <c r="F107" s="1227"/>
      <c r="G107" s="1228"/>
      <c r="H107" s="1226">
        <v>0.77215489483970789</v>
      </c>
      <c r="I107" s="1227"/>
      <c r="J107" s="1228"/>
      <c r="K107" s="1226">
        <v>0.80800673954315716</v>
      </c>
      <c r="L107" s="1227"/>
      <c r="M107" s="1228"/>
      <c r="N107" s="1233">
        <v>0.80826637501576826</v>
      </c>
      <c r="O107" s="1227"/>
      <c r="P107" s="1228"/>
      <c r="Q107" s="1233">
        <v>0.81447038239317293</v>
      </c>
      <c r="R107" s="1227"/>
      <c r="S107" s="1235"/>
    </row>
    <row r="108" spans="1:20" ht="15.75" customHeight="1" thickTop="1" x14ac:dyDescent="0.35"/>
    <row r="109" spans="1:20" ht="15.75" customHeight="1" x14ac:dyDescent="0.35">
      <c r="A109" s="28"/>
      <c r="B109" s="28"/>
      <c r="C109" s="28"/>
      <c r="D109" s="28"/>
      <c r="E109" s="28"/>
      <c r="F109" s="28"/>
      <c r="G109" s="28"/>
      <c r="H109" s="28"/>
      <c r="I109" s="28"/>
      <c r="J109" s="28"/>
      <c r="K109" s="28"/>
      <c r="L109" s="28"/>
      <c r="M109" s="28"/>
      <c r="N109" s="28"/>
      <c r="O109" s="28"/>
      <c r="P109" s="28"/>
      <c r="Q109" s="28"/>
      <c r="R109" s="28"/>
      <c r="S109" s="28"/>
      <c r="T109" s="28"/>
    </row>
    <row r="110" spans="1:20" ht="15.75" customHeight="1" x14ac:dyDescent="0.35">
      <c r="A110" s="2"/>
      <c r="B110" s="2"/>
      <c r="C110" s="2"/>
      <c r="D110" s="2"/>
      <c r="E110" s="2"/>
      <c r="F110" s="2"/>
      <c r="G110" s="2"/>
      <c r="H110" s="2"/>
      <c r="I110" s="2"/>
      <c r="J110" s="2"/>
      <c r="K110" s="2"/>
      <c r="L110" s="2"/>
      <c r="M110" s="2"/>
      <c r="N110" s="2"/>
      <c r="O110" s="2"/>
      <c r="P110" s="2"/>
      <c r="Q110" s="2"/>
      <c r="R110" s="2"/>
      <c r="S110" s="2"/>
      <c r="T110" s="2"/>
    </row>
    <row r="111" spans="1:20" ht="15.75" customHeight="1" x14ac:dyDescent="0.35"/>
    <row r="112" spans="1:20" ht="15.75" customHeight="1" x14ac:dyDescent="0.35"/>
    <row r="113" spans="1:22" ht="15.75" customHeight="1" x14ac:dyDescent="0.35">
      <c r="A113" s="967" t="s">
        <v>823</v>
      </c>
      <c r="B113" s="967"/>
      <c r="C113" s="967"/>
      <c r="D113" s="967"/>
      <c r="E113" s="59"/>
      <c r="F113" s="59"/>
      <c r="G113" s="59"/>
    </row>
    <row r="114" spans="1:22" ht="15.75" customHeight="1" x14ac:dyDescent="0.35">
      <c r="A114" s="967"/>
      <c r="B114" s="967"/>
      <c r="C114" s="967"/>
      <c r="D114" s="967"/>
      <c r="E114" s="59"/>
      <c r="F114" s="59"/>
      <c r="G114" s="59"/>
      <c r="L114" s="1262"/>
      <c r="M114" s="1262"/>
      <c r="N114" s="1262"/>
    </row>
    <row r="115" spans="1:22" ht="15.75" customHeight="1" x14ac:dyDescent="0.35">
      <c r="A115" s="967"/>
      <c r="B115" s="967"/>
      <c r="C115" s="967"/>
      <c r="D115" s="967"/>
      <c r="E115" s="59"/>
      <c r="F115" s="59"/>
      <c r="G115" s="59"/>
      <c r="L115" s="1262"/>
      <c r="M115" s="1262"/>
      <c r="N115" s="1262"/>
    </row>
    <row r="116" spans="1:22" ht="15.75" customHeight="1" x14ac:dyDescent="0.35">
      <c r="A116" s="967"/>
      <c r="B116" s="967"/>
      <c r="C116" s="967"/>
      <c r="D116" s="967"/>
      <c r="E116" s="59"/>
      <c r="F116" s="59"/>
      <c r="G116" s="59"/>
    </row>
    <row r="117" spans="1:22" ht="15.75" customHeight="1" x14ac:dyDescent="0.35">
      <c r="A117" s="1263"/>
      <c r="B117" s="1263"/>
      <c r="C117" s="1263"/>
      <c r="D117" s="1263"/>
      <c r="E117" s="61"/>
      <c r="F117" s="61"/>
      <c r="G117" s="61"/>
      <c r="J117"/>
      <c r="L117"/>
    </row>
    <row r="118" spans="1:22" ht="15.75" customHeight="1" x14ac:dyDescent="0.35"/>
    <row r="119" spans="1:22" ht="16" thickBot="1" x14ac:dyDescent="0.4">
      <c r="B119" s="1264"/>
      <c r="C119" s="1264"/>
      <c r="D119" s="1264"/>
      <c r="E119" s="4"/>
      <c r="F119" s="4"/>
      <c r="G119" s="4"/>
      <c r="H119" s="1265"/>
      <c r="I119" s="1265"/>
      <c r="J119" s="1265"/>
      <c r="K119" s="1265"/>
      <c r="L119" s="1265"/>
      <c r="M119" s="1265"/>
      <c r="N119" s="1265"/>
      <c r="O119" s="1265"/>
      <c r="P119" s="1265"/>
      <c r="Q119" s="1265"/>
      <c r="R119" s="1265"/>
      <c r="S119" s="1265"/>
      <c r="T119" s="1265"/>
      <c r="U119" s="1265"/>
      <c r="V119" s="1265"/>
    </row>
    <row r="120" spans="1:22" ht="31.5" customHeight="1" thickTop="1" x14ac:dyDescent="0.35">
      <c r="A120" s="1172" t="s">
        <v>824</v>
      </c>
      <c r="B120" s="1173"/>
      <c r="C120" s="1173"/>
      <c r="D120" s="1173"/>
      <c r="E120" s="1187">
        <v>2022</v>
      </c>
      <c r="F120" s="1188"/>
      <c r="G120" s="1189"/>
      <c r="H120" s="1190">
        <v>2021</v>
      </c>
      <c r="I120" s="1188"/>
      <c r="J120" s="1189"/>
      <c r="K120" s="1187">
        <v>2020</v>
      </c>
      <c r="L120" s="1188"/>
      <c r="M120" s="1189"/>
      <c r="N120" s="1190">
        <v>2019</v>
      </c>
      <c r="O120" s="1188"/>
      <c r="P120" s="1189"/>
      <c r="Q120" s="1190">
        <v>2018</v>
      </c>
      <c r="R120" s="1188"/>
      <c r="S120" s="1192"/>
    </row>
    <row r="121" spans="1:22" ht="17.25" customHeight="1" x14ac:dyDescent="0.35">
      <c r="A121" s="1104" t="s">
        <v>775</v>
      </c>
      <c r="B121" s="1106" t="s">
        <v>776</v>
      </c>
      <c r="C121" s="1106" t="s">
        <v>777</v>
      </c>
      <c r="D121" s="1106"/>
      <c r="E121" s="1174" t="s">
        <v>778</v>
      </c>
      <c r="F121" s="1175"/>
      <c r="G121" s="1176"/>
      <c r="H121" s="1177" t="s">
        <v>778</v>
      </c>
      <c r="I121" s="1175"/>
      <c r="J121" s="1176"/>
      <c r="K121" s="1174" t="s">
        <v>778</v>
      </c>
      <c r="L121" s="1175"/>
      <c r="M121" s="1176"/>
      <c r="N121" s="1177" t="s">
        <v>778</v>
      </c>
      <c r="O121" s="1175"/>
      <c r="P121" s="1176"/>
      <c r="Q121" s="1177" t="s">
        <v>778</v>
      </c>
      <c r="R121" s="1175"/>
      <c r="S121" s="1178"/>
    </row>
    <row r="122" spans="1:22" ht="17.25" customHeight="1" x14ac:dyDescent="0.35">
      <c r="A122" s="1104"/>
      <c r="B122" s="1106"/>
      <c r="C122" s="1106"/>
      <c r="D122" s="1106"/>
      <c r="E122" s="852" t="s">
        <v>779</v>
      </c>
      <c r="F122" s="83" t="s">
        <v>780</v>
      </c>
      <c r="G122" s="853" t="s">
        <v>781</v>
      </c>
      <c r="H122" s="849" t="s">
        <v>779</v>
      </c>
      <c r="I122" s="83" t="s">
        <v>780</v>
      </c>
      <c r="J122" s="853" t="s">
        <v>781</v>
      </c>
      <c r="K122" s="852" t="s">
        <v>779</v>
      </c>
      <c r="L122" s="83" t="s">
        <v>780</v>
      </c>
      <c r="M122" s="853" t="s">
        <v>781</v>
      </c>
      <c r="N122" s="849" t="s">
        <v>779</v>
      </c>
      <c r="O122" s="83" t="s">
        <v>780</v>
      </c>
      <c r="P122" s="853" t="s">
        <v>781</v>
      </c>
      <c r="Q122" s="849" t="s">
        <v>779</v>
      </c>
      <c r="R122" s="83" t="s">
        <v>780</v>
      </c>
      <c r="S122" s="87" t="s">
        <v>781</v>
      </c>
    </row>
    <row r="123" spans="1:22" ht="15.75" customHeight="1" x14ac:dyDescent="0.35">
      <c r="A123" s="1202" t="s">
        <v>782</v>
      </c>
      <c r="B123" s="1180" t="s">
        <v>783</v>
      </c>
      <c r="C123" s="1182" t="s">
        <v>784</v>
      </c>
      <c r="D123" s="1182"/>
      <c r="E123" s="854">
        <v>0</v>
      </c>
      <c r="F123" s="90">
        <v>0</v>
      </c>
      <c r="G123" s="855">
        <v>0</v>
      </c>
      <c r="H123" s="850">
        <v>0</v>
      </c>
      <c r="I123" s="90">
        <v>0</v>
      </c>
      <c r="J123" s="855">
        <v>0</v>
      </c>
      <c r="K123" s="854">
        <v>0</v>
      </c>
      <c r="L123" s="90">
        <v>0</v>
      </c>
      <c r="M123" s="855">
        <v>0</v>
      </c>
      <c r="N123" s="850">
        <v>0</v>
      </c>
      <c r="O123" s="90">
        <v>0</v>
      </c>
      <c r="P123" s="855">
        <v>0</v>
      </c>
      <c r="Q123" s="850">
        <v>0</v>
      </c>
      <c r="R123" s="90">
        <v>0</v>
      </c>
      <c r="S123" s="93">
        <v>0</v>
      </c>
    </row>
    <row r="124" spans="1:22" x14ac:dyDescent="0.35">
      <c r="A124" s="1203"/>
      <c r="B124" s="1180"/>
      <c r="C124" s="1182" t="s">
        <v>785</v>
      </c>
      <c r="D124" s="1182"/>
      <c r="E124" s="854">
        <v>0</v>
      </c>
      <c r="F124" s="90">
        <v>221.26271886796903</v>
      </c>
      <c r="G124" s="855">
        <v>221.26271886796903</v>
      </c>
      <c r="H124" s="850">
        <v>0</v>
      </c>
      <c r="I124" s="90">
        <v>234.70848763932938</v>
      </c>
      <c r="J124" s="855">
        <v>234.70848763932938</v>
      </c>
      <c r="K124" s="854">
        <v>0</v>
      </c>
      <c r="L124" s="90">
        <v>203.54941589745098</v>
      </c>
      <c r="M124" s="855">
        <v>203.54941589745098</v>
      </c>
      <c r="N124" s="850">
        <v>0</v>
      </c>
      <c r="O124" s="90">
        <v>180.96899999999999</v>
      </c>
      <c r="P124" s="855">
        <v>180.96899999999999</v>
      </c>
      <c r="Q124" s="850">
        <v>0</v>
      </c>
      <c r="R124" s="90">
        <v>218.95028864656771</v>
      </c>
      <c r="S124" s="93">
        <v>218.95028864656771</v>
      </c>
    </row>
    <row r="125" spans="1:22" x14ac:dyDescent="0.35">
      <c r="A125" s="1203"/>
      <c r="B125" s="1180"/>
      <c r="C125" s="1182" t="s">
        <v>786</v>
      </c>
      <c r="D125" s="1182"/>
      <c r="E125" s="854">
        <v>0</v>
      </c>
      <c r="F125" s="90">
        <v>0</v>
      </c>
      <c r="G125" s="855">
        <v>0</v>
      </c>
      <c r="H125" s="850">
        <v>0</v>
      </c>
      <c r="I125" s="90">
        <v>0</v>
      </c>
      <c r="J125" s="855">
        <v>0</v>
      </c>
      <c r="K125" s="854">
        <v>0</v>
      </c>
      <c r="L125" s="90">
        <v>0</v>
      </c>
      <c r="M125" s="855">
        <v>0</v>
      </c>
      <c r="N125" s="850">
        <v>0</v>
      </c>
      <c r="O125" s="90">
        <v>0</v>
      </c>
      <c r="P125" s="855">
        <v>0</v>
      </c>
      <c r="Q125" s="850">
        <v>0</v>
      </c>
      <c r="R125" s="90">
        <v>0</v>
      </c>
      <c r="S125" s="93">
        <v>0</v>
      </c>
    </row>
    <row r="126" spans="1:22" ht="17.5" x14ac:dyDescent="0.35">
      <c r="A126" s="1203"/>
      <c r="B126" s="1180"/>
      <c r="C126" s="1182" t="s">
        <v>1093</v>
      </c>
      <c r="D126" s="1182"/>
      <c r="E126" s="854">
        <v>0</v>
      </c>
      <c r="F126" s="90">
        <v>6299.4797932031252</v>
      </c>
      <c r="G126" s="855">
        <v>6299.4797932031252</v>
      </c>
      <c r="H126" s="850">
        <v>0</v>
      </c>
      <c r="I126" s="90">
        <v>6081.1751971875001</v>
      </c>
      <c r="J126" s="855">
        <v>6081.1751971875001</v>
      </c>
      <c r="K126" s="854">
        <v>0</v>
      </c>
      <c r="L126" s="90">
        <v>5719.8207900000007</v>
      </c>
      <c r="M126" s="855">
        <v>5719.8207900000007</v>
      </c>
      <c r="N126" s="850">
        <v>0</v>
      </c>
      <c r="O126" s="90">
        <v>5622.9489999999996</v>
      </c>
      <c r="P126" s="855">
        <v>5622.9489999999996</v>
      </c>
      <c r="Q126" s="850">
        <v>0</v>
      </c>
      <c r="R126" s="90">
        <v>5909.5750900000003</v>
      </c>
      <c r="S126" s="93">
        <v>5909.5750900000003</v>
      </c>
    </row>
    <row r="127" spans="1:22" ht="16" thickBot="1" x14ac:dyDescent="0.4">
      <c r="A127" s="1203"/>
      <c r="B127" s="1181"/>
      <c r="C127" s="1183" t="s">
        <v>494</v>
      </c>
      <c r="D127" s="1183"/>
      <c r="E127" s="856">
        <v>0</v>
      </c>
      <c r="F127" s="91">
        <v>6520.7425120710941</v>
      </c>
      <c r="G127" s="857">
        <v>6520.7425120710941</v>
      </c>
      <c r="H127" s="851">
        <v>0</v>
      </c>
      <c r="I127" s="91">
        <v>6315.8836848268293</v>
      </c>
      <c r="J127" s="857">
        <v>6315.8836848268293</v>
      </c>
      <c r="K127" s="856">
        <v>0</v>
      </c>
      <c r="L127" s="91">
        <v>5923.3702058974513</v>
      </c>
      <c r="M127" s="857">
        <v>5923.3702058974513</v>
      </c>
      <c r="N127" s="851">
        <v>0</v>
      </c>
      <c r="O127" s="91">
        <v>5803.9179999999997</v>
      </c>
      <c r="P127" s="857">
        <v>5803.9179999999997</v>
      </c>
      <c r="Q127" s="851">
        <v>0</v>
      </c>
      <c r="R127" s="91">
        <v>6128.5253786465682</v>
      </c>
      <c r="S127" s="95">
        <v>6128.5253786465682</v>
      </c>
    </row>
    <row r="128" spans="1:22" x14ac:dyDescent="0.35">
      <c r="A128" s="1203"/>
      <c r="B128" s="1278" t="s">
        <v>820</v>
      </c>
      <c r="C128" s="1182" t="s">
        <v>784</v>
      </c>
      <c r="D128" s="1182"/>
      <c r="E128" s="854">
        <v>0</v>
      </c>
      <c r="F128" s="90">
        <v>0</v>
      </c>
      <c r="G128" s="855">
        <v>0</v>
      </c>
      <c r="H128" s="850">
        <v>0</v>
      </c>
      <c r="I128" s="90">
        <v>0</v>
      </c>
      <c r="J128" s="855">
        <v>0</v>
      </c>
      <c r="K128" s="854">
        <v>0</v>
      </c>
      <c r="L128" s="90">
        <v>0</v>
      </c>
      <c r="M128" s="855">
        <v>0</v>
      </c>
      <c r="N128" s="850">
        <v>0</v>
      </c>
      <c r="O128" s="90">
        <v>0</v>
      </c>
      <c r="P128" s="855">
        <v>0</v>
      </c>
      <c r="Q128" s="850">
        <v>0</v>
      </c>
      <c r="R128" s="90">
        <v>0</v>
      </c>
      <c r="S128" s="93">
        <v>0</v>
      </c>
    </row>
    <row r="129" spans="1:54" x14ac:dyDescent="0.35">
      <c r="A129" s="1203"/>
      <c r="B129" s="1180"/>
      <c r="C129" s="1182" t="s">
        <v>785</v>
      </c>
      <c r="D129" s="1182"/>
      <c r="E129" s="854">
        <v>0</v>
      </c>
      <c r="F129" s="90">
        <v>0</v>
      </c>
      <c r="G129" s="855">
        <v>0</v>
      </c>
      <c r="H129" s="850">
        <v>0</v>
      </c>
      <c r="I129" s="90">
        <v>0</v>
      </c>
      <c r="J129" s="855">
        <v>0</v>
      </c>
      <c r="K129" s="854">
        <v>0</v>
      </c>
      <c r="L129" s="90">
        <v>0</v>
      </c>
      <c r="M129" s="855">
        <v>0</v>
      </c>
      <c r="N129" s="850">
        <v>0</v>
      </c>
      <c r="O129" s="90">
        <v>0</v>
      </c>
      <c r="P129" s="855">
        <v>0</v>
      </c>
      <c r="Q129" s="850">
        <v>0</v>
      </c>
      <c r="R129" s="90">
        <v>0</v>
      </c>
      <c r="S129" s="93">
        <v>0</v>
      </c>
    </row>
    <row r="130" spans="1:54" x14ac:dyDescent="0.35">
      <c r="A130" s="1203"/>
      <c r="B130" s="1180"/>
      <c r="C130" s="1182" t="s">
        <v>786</v>
      </c>
      <c r="D130" s="1182"/>
      <c r="E130" s="854">
        <v>0</v>
      </c>
      <c r="F130" s="90">
        <v>0</v>
      </c>
      <c r="G130" s="855">
        <v>0</v>
      </c>
      <c r="H130" s="850">
        <v>0</v>
      </c>
      <c r="I130" s="90">
        <v>0</v>
      </c>
      <c r="J130" s="855">
        <v>0</v>
      </c>
      <c r="K130" s="854">
        <v>0</v>
      </c>
      <c r="L130" s="90">
        <v>0</v>
      </c>
      <c r="M130" s="855">
        <v>0</v>
      </c>
      <c r="N130" s="850">
        <v>0</v>
      </c>
      <c r="O130" s="90">
        <v>0</v>
      </c>
      <c r="P130" s="855">
        <v>0</v>
      </c>
      <c r="Q130" s="850">
        <v>0</v>
      </c>
      <c r="R130" s="90">
        <v>0</v>
      </c>
      <c r="S130" s="93">
        <v>0</v>
      </c>
      <c r="W130" s="3"/>
    </row>
    <row r="131" spans="1:54" x14ac:dyDescent="0.35">
      <c r="A131" s="1203"/>
      <c r="B131" s="1180"/>
      <c r="C131" s="1182" t="s">
        <v>787</v>
      </c>
      <c r="D131" s="1182"/>
      <c r="E131" s="854">
        <v>0</v>
      </c>
      <c r="F131" s="90">
        <v>0</v>
      </c>
      <c r="G131" s="855">
        <v>0</v>
      </c>
      <c r="H131" s="850">
        <v>0</v>
      </c>
      <c r="I131" s="90">
        <v>0</v>
      </c>
      <c r="J131" s="855">
        <v>0</v>
      </c>
      <c r="K131" s="854">
        <v>0</v>
      </c>
      <c r="L131" s="90">
        <v>0</v>
      </c>
      <c r="M131" s="855">
        <v>0</v>
      </c>
      <c r="N131" s="850">
        <v>0</v>
      </c>
      <c r="O131" s="90">
        <v>0</v>
      </c>
      <c r="P131" s="855">
        <v>0</v>
      </c>
      <c r="Q131" s="850">
        <v>0</v>
      </c>
      <c r="R131" s="90">
        <v>0</v>
      </c>
      <c r="S131" s="93">
        <v>0</v>
      </c>
      <c r="W131" s="3"/>
    </row>
    <row r="132" spans="1:54" ht="16" thickBot="1" x14ac:dyDescent="0.4">
      <c r="A132" s="1203"/>
      <c r="B132" s="1181"/>
      <c r="C132" s="1183" t="s">
        <v>494</v>
      </c>
      <c r="D132" s="1183"/>
      <c r="E132" s="856">
        <v>0</v>
      </c>
      <c r="F132" s="91">
        <v>0</v>
      </c>
      <c r="G132" s="857">
        <v>0</v>
      </c>
      <c r="H132" s="851">
        <v>0</v>
      </c>
      <c r="I132" s="91">
        <v>0</v>
      </c>
      <c r="J132" s="857">
        <v>0</v>
      </c>
      <c r="K132" s="856">
        <v>0</v>
      </c>
      <c r="L132" s="91">
        <v>0</v>
      </c>
      <c r="M132" s="857">
        <v>0</v>
      </c>
      <c r="N132" s="851">
        <v>0</v>
      </c>
      <c r="O132" s="91">
        <v>0</v>
      </c>
      <c r="P132" s="857">
        <v>0</v>
      </c>
      <c r="Q132" s="851">
        <v>0</v>
      </c>
      <c r="R132" s="91">
        <v>0</v>
      </c>
      <c r="S132" s="95">
        <v>0</v>
      </c>
      <c r="W132" s="3"/>
    </row>
    <row r="133" spans="1:54" x14ac:dyDescent="0.35">
      <c r="A133" s="1203"/>
      <c r="B133" s="1278" t="s">
        <v>788</v>
      </c>
      <c r="C133" s="1182" t="s">
        <v>789</v>
      </c>
      <c r="D133" s="1182"/>
      <c r="E133" s="854">
        <v>0</v>
      </c>
      <c r="F133" s="90">
        <v>2263.3024690718566</v>
      </c>
      <c r="G133" s="855">
        <v>2263.3024690718566</v>
      </c>
      <c r="H133" s="850">
        <v>2568.9944086943424</v>
      </c>
      <c r="I133" s="90">
        <v>0</v>
      </c>
      <c r="J133" s="855">
        <v>2568.9944086943424</v>
      </c>
      <c r="K133" s="854">
        <v>2429.7623611505132</v>
      </c>
      <c r="L133" s="90">
        <v>0</v>
      </c>
      <c r="M133" s="855">
        <v>2429.7623611505132</v>
      </c>
      <c r="N133" s="850">
        <v>2599.1</v>
      </c>
      <c r="O133" s="90">
        <v>0</v>
      </c>
      <c r="P133" s="855">
        <v>2599.1</v>
      </c>
      <c r="Q133" s="850">
        <v>2525.5412683837749</v>
      </c>
      <c r="R133" s="90">
        <v>0</v>
      </c>
      <c r="S133" s="93">
        <v>2525.5412683837749</v>
      </c>
      <c r="W133" s="3"/>
    </row>
    <row r="134" spans="1:54" x14ac:dyDescent="0.35">
      <c r="A134" s="1203"/>
      <c r="B134" s="1180"/>
      <c r="C134" s="1182" t="s">
        <v>790</v>
      </c>
      <c r="D134" s="1182"/>
      <c r="E134" s="854">
        <v>0</v>
      </c>
      <c r="F134" s="90">
        <v>3954.4906940978703</v>
      </c>
      <c r="G134" s="855">
        <v>3954.4906940978703</v>
      </c>
      <c r="H134" s="850">
        <v>0</v>
      </c>
      <c r="I134" s="90">
        <v>3758.5039534002549</v>
      </c>
      <c r="J134" s="855">
        <v>3758.5039534002549</v>
      </c>
      <c r="K134" s="854">
        <v>0</v>
      </c>
      <c r="L134" s="90">
        <v>3628.8710535116752</v>
      </c>
      <c r="M134" s="855">
        <v>3628.8710535116752</v>
      </c>
      <c r="N134" s="850">
        <v>0</v>
      </c>
      <c r="O134" s="90">
        <v>2916.1990000000001</v>
      </c>
      <c r="P134" s="855">
        <v>2916.1990000000001</v>
      </c>
      <c r="Q134" s="850">
        <v>0</v>
      </c>
      <c r="R134" s="90">
        <v>3675.3677137240697</v>
      </c>
      <c r="S134" s="93">
        <v>3675.3677137240697</v>
      </c>
      <c r="W134" s="3"/>
    </row>
    <row r="135" spans="1:54" x14ac:dyDescent="0.35">
      <c r="A135" s="1203"/>
      <c r="B135" s="1180"/>
      <c r="C135" s="1182" t="s">
        <v>791</v>
      </c>
      <c r="D135" s="1182"/>
      <c r="E135" s="854">
        <v>0</v>
      </c>
      <c r="F135" s="90">
        <v>576.93070429939701</v>
      </c>
      <c r="G135" s="855">
        <v>576.93070429939701</v>
      </c>
      <c r="H135" s="850">
        <v>86.790534291940304</v>
      </c>
      <c r="I135" s="90">
        <v>0</v>
      </c>
      <c r="J135" s="855">
        <v>86.790534291940304</v>
      </c>
      <c r="K135" s="854">
        <v>315.97113574105828</v>
      </c>
      <c r="L135" s="90">
        <v>0</v>
      </c>
      <c r="M135" s="855">
        <v>315.97113574105828</v>
      </c>
      <c r="N135" s="850">
        <v>132.57499999999999</v>
      </c>
      <c r="O135" s="90">
        <v>0</v>
      </c>
      <c r="P135" s="855">
        <v>132.57499999999999</v>
      </c>
      <c r="Q135" s="850">
        <v>506.16269957343968</v>
      </c>
      <c r="R135" s="90">
        <v>0</v>
      </c>
      <c r="S135" s="93">
        <v>506.16269957343968</v>
      </c>
      <c r="W135" s="3"/>
    </row>
    <row r="136" spans="1:54" x14ac:dyDescent="0.35">
      <c r="A136" s="1203"/>
      <c r="B136" s="1180"/>
      <c r="C136" s="1182" t="s">
        <v>792</v>
      </c>
      <c r="D136" s="1182"/>
      <c r="E136" s="854">
        <v>0</v>
      </c>
      <c r="F136" s="90">
        <v>0</v>
      </c>
      <c r="G136" s="855">
        <v>0</v>
      </c>
      <c r="H136" s="850">
        <v>0</v>
      </c>
      <c r="I136" s="90">
        <v>0</v>
      </c>
      <c r="J136" s="855">
        <v>0</v>
      </c>
      <c r="K136" s="854">
        <v>0</v>
      </c>
      <c r="L136" s="90">
        <v>0</v>
      </c>
      <c r="M136" s="855">
        <v>0</v>
      </c>
      <c r="N136" s="850">
        <v>0</v>
      </c>
      <c r="O136" s="90">
        <v>0</v>
      </c>
      <c r="P136" s="855">
        <v>0</v>
      </c>
      <c r="Q136" s="850">
        <v>0</v>
      </c>
      <c r="R136" s="90">
        <v>0</v>
      </c>
      <c r="S136" s="93">
        <v>0</v>
      </c>
    </row>
    <row r="137" spans="1:54" ht="16" thickBot="1" x14ac:dyDescent="0.4">
      <c r="A137" s="1203"/>
      <c r="B137" s="1181"/>
      <c r="C137" s="1183" t="s">
        <v>494</v>
      </c>
      <c r="D137" s="1183"/>
      <c r="E137" s="856">
        <v>0</v>
      </c>
      <c r="F137" s="91">
        <v>6794.7238674691234</v>
      </c>
      <c r="G137" s="857">
        <v>6794.7238674691234</v>
      </c>
      <c r="H137" s="851">
        <v>2655.7849429862827</v>
      </c>
      <c r="I137" s="91">
        <v>3758.5039534002549</v>
      </c>
      <c r="J137" s="857">
        <v>6414.2888963865371</v>
      </c>
      <c r="K137" s="856">
        <v>2745.7334968915716</v>
      </c>
      <c r="L137" s="91">
        <v>3628.8710535116752</v>
      </c>
      <c r="M137" s="857">
        <v>6374.6045504032463</v>
      </c>
      <c r="N137" s="851">
        <v>2731.6749999999997</v>
      </c>
      <c r="O137" s="91">
        <v>2916.1990000000001</v>
      </c>
      <c r="P137" s="857">
        <v>5647.8739999999998</v>
      </c>
      <c r="Q137" s="851">
        <v>3031.7039679572144</v>
      </c>
      <c r="R137" s="91">
        <v>3675.3677137240697</v>
      </c>
      <c r="S137" s="95">
        <v>6707.0716816812846</v>
      </c>
    </row>
    <row r="138" spans="1:54" x14ac:dyDescent="0.35">
      <c r="A138" s="1203"/>
      <c r="B138" s="1220" t="s">
        <v>793</v>
      </c>
      <c r="C138" s="1220"/>
      <c r="D138" s="1220"/>
      <c r="E138" s="1217"/>
      <c r="F138" s="1218"/>
      <c r="G138" s="858">
        <v>7.3729514785014061</v>
      </c>
      <c r="H138" s="1219"/>
      <c r="I138" s="1218"/>
      <c r="J138" s="858">
        <v>-15.988343156028122</v>
      </c>
      <c r="K138" s="1217"/>
      <c r="L138" s="1218"/>
      <c r="M138" s="858">
        <v>-103.72867096820869</v>
      </c>
      <c r="N138" s="1219"/>
      <c r="O138" s="1218"/>
      <c r="P138" s="858">
        <v>13.676510500000006</v>
      </c>
      <c r="Q138" s="1219"/>
      <c r="R138" s="1218"/>
      <c r="S138" s="97">
        <v>-48.78826921585221</v>
      </c>
      <c r="AK138"/>
    </row>
    <row r="139" spans="1:54" x14ac:dyDescent="0.35">
      <c r="A139" s="1203"/>
      <c r="B139" s="1213" t="s">
        <v>794</v>
      </c>
      <c r="C139" s="1213"/>
      <c r="D139" s="1213"/>
      <c r="E139" s="1214"/>
      <c r="F139" s="1215"/>
      <c r="G139" s="859">
        <v>56523.918233504381</v>
      </c>
      <c r="H139" s="1216"/>
      <c r="I139" s="1215"/>
      <c r="J139" s="859">
        <v>28030.507693137606</v>
      </c>
      <c r="K139" s="1214"/>
      <c r="L139" s="1215"/>
      <c r="M139" s="859">
        <v>27313.329330490917</v>
      </c>
      <c r="N139" s="1216"/>
      <c r="O139" s="1215"/>
      <c r="P139" s="859">
        <v>26864.959999999999</v>
      </c>
      <c r="Q139" s="1216"/>
      <c r="R139" s="1215"/>
      <c r="S139" s="99">
        <v>27822.935680281546</v>
      </c>
      <c r="BB139"/>
    </row>
    <row r="140" spans="1:54" x14ac:dyDescent="0.35">
      <c r="A140" s="1277"/>
      <c r="B140" s="1279" t="s">
        <v>795</v>
      </c>
      <c r="C140" s="1279"/>
      <c r="D140" s="1279"/>
      <c r="E140" s="1185"/>
      <c r="F140" s="1186"/>
      <c r="G140" s="869">
        <v>62764.36079170493</v>
      </c>
      <c r="H140" s="1212"/>
      <c r="I140" s="1186"/>
      <c r="J140" s="869">
        <v>34264.404212964437</v>
      </c>
      <c r="K140" s="1185"/>
      <c r="L140" s="1186"/>
      <c r="M140" s="869">
        <v>33236.024126388365</v>
      </c>
      <c r="N140" s="1212"/>
      <c r="O140" s="1186"/>
      <c r="P140" s="869">
        <v>32668.78</v>
      </c>
      <c r="Q140" s="1212"/>
      <c r="R140" s="1186"/>
      <c r="S140" s="104">
        <v>33955.09153110347</v>
      </c>
    </row>
    <row r="141" spans="1:54" ht="15.75" customHeight="1" x14ac:dyDescent="0.35">
      <c r="A141" s="1281" t="s">
        <v>796</v>
      </c>
      <c r="B141" s="1282" t="s">
        <v>783</v>
      </c>
      <c r="C141" s="1283" t="s">
        <v>784</v>
      </c>
      <c r="D141" s="1283"/>
      <c r="E141" s="870">
        <v>0</v>
      </c>
      <c r="F141" s="84">
        <v>0</v>
      </c>
      <c r="G141" s="947">
        <v>0</v>
      </c>
      <c r="H141" s="850">
        <v>0</v>
      </c>
      <c r="I141" s="90">
        <v>0</v>
      </c>
      <c r="J141" s="855">
        <v>0</v>
      </c>
      <c r="K141" s="854">
        <v>0</v>
      </c>
      <c r="L141" s="90">
        <v>0</v>
      </c>
      <c r="M141" s="855">
        <v>0</v>
      </c>
      <c r="N141" s="850">
        <v>0</v>
      </c>
      <c r="O141" s="90">
        <v>0</v>
      </c>
      <c r="P141" s="855">
        <v>0</v>
      </c>
      <c r="Q141" s="850">
        <v>0</v>
      </c>
      <c r="R141" s="90">
        <v>0</v>
      </c>
      <c r="S141" s="93">
        <v>0</v>
      </c>
    </row>
    <row r="142" spans="1:54" x14ac:dyDescent="0.35">
      <c r="A142" s="1203"/>
      <c r="B142" s="1180"/>
      <c r="C142" s="1182" t="s">
        <v>785</v>
      </c>
      <c r="D142" s="1182"/>
      <c r="E142" s="870">
        <v>0</v>
      </c>
      <c r="F142" s="84">
        <v>0</v>
      </c>
      <c r="G142" s="947">
        <v>0</v>
      </c>
      <c r="H142" s="850">
        <v>0</v>
      </c>
      <c r="I142" s="90">
        <v>0</v>
      </c>
      <c r="J142" s="855">
        <v>0</v>
      </c>
      <c r="K142" s="854">
        <v>0</v>
      </c>
      <c r="L142" s="90">
        <v>0</v>
      </c>
      <c r="M142" s="855">
        <v>0</v>
      </c>
      <c r="N142" s="850">
        <v>0</v>
      </c>
      <c r="O142" s="90">
        <v>0</v>
      </c>
      <c r="P142" s="855">
        <v>0</v>
      </c>
      <c r="Q142" s="850">
        <v>0</v>
      </c>
      <c r="R142" s="90">
        <v>0</v>
      </c>
      <c r="S142" s="93">
        <v>0</v>
      </c>
    </row>
    <row r="143" spans="1:54" x14ac:dyDescent="0.35">
      <c r="A143" s="1203"/>
      <c r="B143" s="1180"/>
      <c r="C143" s="1182" t="s">
        <v>786</v>
      </c>
      <c r="D143" s="1182"/>
      <c r="E143" s="870">
        <v>0</v>
      </c>
      <c r="F143" s="84">
        <v>0</v>
      </c>
      <c r="G143" s="947">
        <v>0</v>
      </c>
      <c r="H143" s="850">
        <v>0</v>
      </c>
      <c r="I143" s="90">
        <v>0</v>
      </c>
      <c r="J143" s="855">
        <v>0</v>
      </c>
      <c r="K143" s="854">
        <v>0</v>
      </c>
      <c r="L143" s="90">
        <v>0</v>
      </c>
      <c r="M143" s="855">
        <v>0</v>
      </c>
      <c r="N143" s="850">
        <v>0</v>
      </c>
      <c r="O143" s="90">
        <v>0</v>
      </c>
      <c r="P143" s="855">
        <v>0</v>
      </c>
      <c r="Q143" s="850">
        <v>0</v>
      </c>
      <c r="R143" s="90">
        <v>0</v>
      </c>
      <c r="S143" s="93">
        <v>0</v>
      </c>
    </row>
    <row r="144" spans="1:54" x14ac:dyDescent="0.35">
      <c r="A144" s="1203"/>
      <c r="B144" s="1180"/>
      <c r="C144" s="1182" t="s">
        <v>787</v>
      </c>
      <c r="D144" s="1182"/>
      <c r="E144" s="870">
        <v>0</v>
      </c>
      <c r="F144" s="84">
        <v>0</v>
      </c>
      <c r="G144" s="947">
        <v>0</v>
      </c>
      <c r="H144" s="850">
        <v>0</v>
      </c>
      <c r="I144" s="90">
        <v>0</v>
      </c>
      <c r="J144" s="855">
        <v>0</v>
      </c>
      <c r="K144" s="854">
        <v>0</v>
      </c>
      <c r="L144" s="90">
        <v>0</v>
      </c>
      <c r="M144" s="855">
        <v>0</v>
      </c>
      <c r="N144" s="850">
        <v>0</v>
      </c>
      <c r="O144" s="90">
        <v>0</v>
      </c>
      <c r="P144" s="855">
        <v>0</v>
      </c>
      <c r="Q144" s="850">
        <v>0</v>
      </c>
      <c r="R144" s="90">
        <v>0</v>
      </c>
      <c r="S144" s="93">
        <v>0</v>
      </c>
    </row>
    <row r="145" spans="1:20" ht="16" thickBot="1" x14ac:dyDescent="0.4">
      <c r="A145" s="1203"/>
      <c r="B145" s="1181"/>
      <c r="C145" s="1183" t="s">
        <v>494</v>
      </c>
      <c r="D145" s="1183"/>
      <c r="E145" s="871">
        <v>0</v>
      </c>
      <c r="F145" s="85">
        <v>0</v>
      </c>
      <c r="G145" s="948">
        <v>0</v>
      </c>
      <c r="H145" s="851">
        <v>0</v>
      </c>
      <c r="I145" s="91">
        <v>0</v>
      </c>
      <c r="J145" s="857">
        <v>0</v>
      </c>
      <c r="K145" s="856">
        <v>0</v>
      </c>
      <c r="L145" s="91">
        <v>0</v>
      </c>
      <c r="M145" s="857">
        <v>0</v>
      </c>
      <c r="N145" s="851">
        <v>0</v>
      </c>
      <c r="O145" s="91">
        <v>0</v>
      </c>
      <c r="P145" s="857">
        <v>0</v>
      </c>
      <c r="Q145" s="851">
        <v>0</v>
      </c>
      <c r="R145" s="91">
        <v>0</v>
      </c>
      <c r="S145" s="95">
        <v>0</v>
      </c>
    </row>
    <row r="146" spans="1:20" x14ac:dyDescent="0.35">
      <c r="A146" s="1203"/>
      <c r="B146" s="1278" t="s">
        <v>820</v>
      </c>
      <c r="C146" s="1182" t="s">
        <v>784</v>
      </c>
      <c r="D146" s="1182"/>
      <c r="E146" s="870">
        <v>0</v>
      </c>
      <c r="F146" s="84">
        <v>0</v>
      </c>
      <c r="G146" s="947">
        <v>0</v>
      </c>
      <c r="H146" s="850">
        <v>0</v>
      </c>
      <c r="I146" s="90">
        <v>0</v>
      </c>
      <c r="J146" s="855">
        <v>0</v>
      </c>
      <c r="K146" s="854">
        <v>0</v>
      </c>
      <c r="L146" s="90">
        <v>0</v>
      </c>
      <c r="M146" s="855">
        <v>0</v>
      </c>
      <c r="N146" s="850">
        <v>0</v>
      </c>
      <c r="O146" s="90">
        <v>0</v>
      </c>
      <c r="P146" s="855">
        <v>0</v>
      </c>
      <c r="Q146" s="850">
        <v>0</v>
      </c>
      <c r="R146" s="90">
        <v>0</v>
      </c>
      <c r="S146" s="93">
        <v>0</v>
      </c>
    </row>
    <row r="147" spans="1:20" x14ac:dyDescent="0.35">
      <c r="A147" s="1203"/>
      <c r="B147" s="1180"/>
      <c r="C147" s="1182" t="s">
        <v>785</v>
      </c>
      <c r="D147" s="1182"/>
      <c r="E147" s="870">
        <v>0</v>
      </c>
      <c r="F147" s="84">
        <v>0</v>
      </c>
      <c r="G147" s="947">
        <v>0</v>
      </c>
      <c r="H147" s="850">
        <v>0</v>
      </c>
      <c r="I147" s="90">
        <v>0</v>
      </c>
      <c r="J147" s="855">
        <v>0</v>
      </c>
      <c r="K147" s="854">
        <v>0</v>
      </c>
      <c r="L147" s="90">
        <v>0</v>
      </c>
      <c r="M147" s="855">
        <v>0</v>
      </c>
      <c r="N147" s="850">
        <v>0</v>
      </c>
      <c r="O147" s="90">
        <v>0</v>
      </c>
      <c r="P147" s="855">
        <v>0</v>
      </c>
      <c r="Q147" s="850">
        <v>0</v>
      </c>
      <c r="R147" s="90">
        <v>0</v>
      </c>
      <c r="S147" s="93">
        <v>0</v>
      </c>
    </row>
    <row r="148" spans="1:20" x14ac:dyDescent="0.35">
      <c r="A148" s="1203"/>
      <c r="B148" s="1180"/>
      <c r="C148" s="1182" t="s">
        <v>786</v>
      </c>
      <c r="D148" s="1182"/>
      <c r="E148" s="870">
        <v>0</v>
      </c>
      <c r="F148" s="84">
        <v>0</v>
      </c>
      <c r="G148" s="947">
        <v>0</v>
      </c>
      <c r="H148" s="850">
        <v>0</v>
      </c>
      <c r="I148" s="90">
        <v>0</v>
      </c>
      <c r="J148" s="855">
        <v>0</v>
      </c>
      <c r="K148" s="854">
        <v>0</v>
      </c>
      <c r="L148" s="90">
        <v>0</v>
      </c>
      <c r="M148" s="855">
        <v>0</v>
      </c>
      <c r="N148" s="850">
        <v>0</v>
      </c>
      <c r="O148" s="90">
        <v>0</v>
      </c>
      <c r="P148" s="855">
        <v>0</v>
      </c>
      <c r="Q148" s="850">
        <v>0</v>
      </c>
      <c r="R148" s="90">
        <v>0</v>
      </c>
      <c r="S148" s="93">
        <v>0</v>
      </c>
    </row>
    <row r="149" spans="1:20" x14ac:dyDescent="0.35">
      <c r="A149" s="1203"/>
      <c r="B149" s="1180"/>
      <c r="C149" s="1182" t="s">
        <v>787</v>
      </c>
      <c r="D149" s="1182"/>
      <c r="E149" s="870">
        <v>0</v>
      </c>
      <c r="F149" s="84">
        <v>0</v>
      </c>
      <c r="G149" s="947">
        <v>0</v>
      </c>
      <c r="H149" s="850">
        <v>0</v>
      </c>
      <c r="I149" s="90">
        <v>0</v>
      </c>
      <c r="J149" s="855">
        <v>0</v>
      </c>
      <c r="K149" s="854">
        <v>0</v>
      </c>
      <c r="L149" s="90">
        <v>0</v>
      </c>
      <c r="M149" s="855">
        <v>0</v>
      </c>
      <c r="N149" s="850">
        <v>0</v>
      </c>
      <c r="O149" s="90">
        <v>0</v>
      </c>
      <c r="P149" s="855">
        <v>0</v>
      </c>
      <c r="Q149" s="850">
        <v>0</v>
      </c>
      <c r="R149" s="90">
        <v>0</v>
      </c>
      <c r="S149" s="93">
        <v>0</v>
      </c>
    </row>
    <row r="150" spans="1:20" ht="16" thickBot="1" x14ac:dyDescent="0.4">
      <c r="A150" s="1203"/>
      <c r="B150" s="1181"/>
      <c r="C150" s="1183" t="s">
        <v>494</v>
      </c>
      <c r="D150" s="1183"/>
      <c r="E150" s="871">
        <v>0</v>
      </c>
      <c r="F150" s="85">
        <v>0</v>
      </c>
      <c r="G150" s="948">
        <v>0</v>
      </c>
      <c r="H150" s="851">
        <v>0</v>
      </c>
      <c r="I150" s="91">
        <v>0</v>
      </c>
      <c r="J150" s="857">
        <v>0</v>
      </c>
      <c r="K150" s="856">
        <v>0</v>
      </c>
      <c r="L150" s="91">
        <v>0</v>
      </c>
      <c r="M150" s="857">
        <v>0</v>
      </c>
      <c r="N150" s="851">
        <v>0</v>
      </c>
      <c r="O150" s="91">
        <v>0</v>
      </c>
      <c r="P150" s="857">
        <v>0</v>
      </c>
      <c r="Q150" s="851">
        <v>0</v>
      </c>
      <c r="R150" s="91">
        <v>0</v>
      </c>
      <c r="S150" s="95">
        <v>0</v>
      </c>
    </row>
    <row r="151" spans="1:20" x14ac:dyDescent="0.35">
      <c r="A151" s="1203"/>
      <c r="B151" s="1278" t="s">
        <v>788</v>
      </c>
      <c r="C151" s="1182" t="s">
        <v>789</v>
      </c>
      <c r="D151" s="1182"/>
      <c r="E151" s="870">
        <v>0</v>
      </c>
      <c r="F151" s="84">
        <v>0</v>
      </c>
      <c r="G151" s="947">
        <v>0</v>
      </c>
      <c r="H151" s="850">
        <v>0</v>
      </c>
      <c r="I151" s="90">
        <v>0</v>
      </c>
      <c r="J151" s="855">
        <v>0</v>
      </c>
      <c r="K151" s="854">
        <v>0</v>
      </c>
      <c r="L151" s="90">
        <v>0</v>
      </c>
      <c r="M151" s="855">
        <v>0</v>
      </c>
      <c r="N151" s="850">
        <v>0</v>
      </c>
      <c r="O151" s="90">
        <v>0</v>
      </c>
      <c r="P151" s="855">
        <v>0</v>
      </c>
      <c r="Q151" s="850">
        <v>0</v>
      </c>
      <c r="R151" s="90">
        <v>0</v>
      </c>
      <c r="S151" s="93">
        <v>0</v>
      </c>
    </row>
    <row r="152" spans="1:20" x14ac:dyDescent="0.35">
      <c r="A152" s="1203"/>
      <c r="B152" s="1180"/>
      <c r="C152" s="1182" t="s">
        <v>797</v>
      </c>
      <c r="D152" s="1182"/>
      <c r="E152" s="870">
        <v>0</v>
      </c>
      <c r="F152" s="84">
        <v>0</v>
      </c>
      <c r="G152" s="947">
        <v>0</v>
      </c>
      <c r="H152" s="850">
        <v>0</v>
      </c>
      <c r="I152" s="90">
        <v>0</v>
      </c>
      <c r="J152" s="855">
        <v>0</v>
      </c>
      <c r="K152" s="854">
        <v>0</v>
      </c>
      <c r="L152" s="90">
        <v>0</v>
      </c>
      <c r="M152" s="855">
        <v>0</v>
      </c>
      <c r="N152" s="850">
        <v>0</v>
      </c>
      <c r="O152" s="90">
        <v>0</v>
      </c>
      <c r="P152" s="855">
        <v>0</v>
      </c>
      <c r="Q152" s="850">
        <v>0</v>
      </c>
      <c r="R152" s="90">
        <v>0</v>
      </c>
      <c r="S152" s="93">
        <v>0</v>
      </c>
    </row>
    <row r="153" spans="1:20" ht="16" thickBot="1" x14ac:dyDescent="0.4">
      <c r="A153" s="1203"/>
      <c r="B153" s="1181"/>
      <c r="C153" s="1183" t="s">
        <v>494</v>
      </c>
      <c r="D153" s="1183"/>
      <c r="E153" s="871">
        <v>0</v>
      </c>
      <c r="F153" s="85">
        <v>0</v>
      </c>
      <c r="G153" s="948">
        <v>0</v>
      </c>
      <c r="H153" s="851">
        <v>0</v>
      </c>
      <c r="I153" s="91">
        <v>0</v>
      </c>
      <c r="J153" s="857">
        <v>0</v>
      </c>
      <c r="K153" s="856">
        <v>0</v>
      </c>
      <c r="L153" s="91">
        <v>0</v>
      </c>
      <c r="M153" s="857">
        <v>0</v>
      </c>
      <c r="N153" s="851">
        <v>0</v>
      </c>
      <c r="O153" s="91">
        <v>0</v>
      </c>
      <c r="P153" s="857">
        <v>0</v>
      </c>
      <c r="Q153" s="851">
        <v>0</v>
      </c>
      <c r="R153" s="91">
        <v>0</v>
      </c>
      <c r="S153" s="95">
        <v>0</v>
      </c>
    </row>
    <row r="154" spans="1:20" ht="16" thickBot="1" x14ac:dyDescent="0.4">
      <c r="A154" s="1204"/>
      <c r="B154" s="1221" t="s">
        <v>793</v>
      </c>
      <c r="C154" s="1221"/>
      <c r="D154" s="1221"/>
      <c r="E154" s="1199"/>
      <c r="F154" s="1200"/>
      <c r="G154" s="946">
        <v>0</v>
      </c>
      <c r="H154" s="1201"/>
      <c r="I154" s="1200"/>
      <c r="J154" s="861">
        <v>0</v>
      </c>
      <c r="K154" s="1199"/>
      <c r="L154" s="1200"/>
      <c r="M154" s="861">
        <v>0</v>
      </c>
      <c r="N154" s="1201"/>
      <c r="O154" s="1200"/>
      <c r="P154" s="861">
        <v>0</v>
      </c>
      <c r="Q154" s="1201"/>
      <c r="R154" s="1200"/>
      <c r="S154" s="103">
        <v>0</v>
      </c>
    </row>
    <row r="155" spans="1:20" ht="16.5" thickTop="1" thickBot="1" x14ac:dyDescent="0.4"/>
    <row r="156" spans="1:20" ht="15.75" customHeight="1" thickTop="1" x14ac:dyDescent="0.35">
      <c r="A156" s="1008" t="s">
        <v>1094</v>
      </c>
      <c r="B156" s="1008"/>
      <c r="C156" s="410"/>
      <c r="D156" s="862" t="s">
        <v>917</v>
      </c>
      <c r="E156" s="1223">
        <v>0.96606786444053405</v>
      </c>
      <c r="F156" s="1224"/>
      <c r="G156" s="1225"/>
      <c r="H156" s="1232">
        <v>0.96283837712160714</v>
      </c>
      <c r="I156" s="1230"/>
      <c r="J156" s="1236"/>
      <c r="K156" s="1229">
        <v>0.96563621573157932</v>
      </c>
      <c r="L156" s="1230"/>
      <c r="M156" s="1231"/>
      <c r="N156" s="1232">
        <v>0.96881951123361842</v>
      </c>
      <c r="O156" s="1230"/>
      <c r="P156" s="1231"/>
      <c r="Q156" s="1232">
        <v>0.96427357722798213</v>
      </c>
      <c r="R156" s="1230"/>
      <c r="S156" s="1234"/>
    </row>
    <row r="157" spans="1:20" ht="15.75" customHeight="1" thickBot="1" x14ac:dyDescent="0.4">
      <c r="A157" s="1008"/>
      <c r="B157" s="1008"/>
      <c r="C157" s="19"/>
      <c r="D157" s="863" t="s">
        <v>918</v>
      </c>
      <c r="E157" s="1226">
        <v>0.90057347068489069</v>
      </c>
      <c r="F157" s="1227"/>
      <c r="G157" s="1228"/>
      <c r="H157" s="1233">
        <v>0.8180649375637431</v>
      </c>
      <c r="I157" s="1227"/>
      <c r="J157" s="1237"/>
      <c r="K157" s="1226">
        <v>0.82179893800248471</v>
      </c>
      <c r="L157" s="1227"/>
      <c r="M157" s="1228"/>
      <c r="N157" s="1233">
        <v>0.82234353410197747</v>
      </c>
      <c r="O157" s="1227"/>
      <c r="P157" s="1228"/>
      <c r="Q157" s="1233">
        <v>0.81940393695582414</v>
      </c>
      <c r="R157" s="1227"/>
      <c r="S157" s="1235"/>
    </row>
    <row r="158" spans="1:20" ht="15.75" customHeight="1" thickTop="1" x14ac:dyDescent="0.35"/>
    <row r="159" spans="1:20" ht="15.75" customHeight="1" x14ac:dyDescent="0.35">
      <c r="A159" s="1280"/>
      <c r="B159" s="1280"/>
      <c r="C159" s="1280"/>
      <c r="D159" s="1280"/>
    </row>
    <row r="160" spans="1:20" ht="15.75" customHeight="1" x14ac:dyDescent="0.35">
      <c r="A160" s="28"/>
      <c r="B160" s="28"/>
      <c r="C160" s="28"/>
      <c r="D160" s="28"/>
      <c r="E160" s="28"/>
      <c r="F160" s="28"/>
      <c r="G160" s="28"/>
      <c r="H160" s="28"/>
      <c r="I160" s="28"/>
      <c r="J160" s="28"/>
      <c r="K160" s="28"/>
      <c r="L160" s="28"/>
      <c r="M160" s="28"/>
      <c r="N160" s="28"/>
      <c r="O160" s="28"/>
      <c r="P160" s="28"/>
      <c r="Q160" s="28"/>
      <c r="R160" s="28"/>
      <c r="S160" s="28"/>
      <c r="T160" s="28"/>
    </row>
    <row r="161" spans="1:22" ht="15.75" customHeight="1" x14ac:dyDescent="0.35"/>
    <row r="162" spans="1:22" ht="15.75" customHeight="1" x14ac:dyDescent="0.35"/>
    <row r="163" spans="1:22" ht="15.75" customHeight="1" x14ac:dyDescent="0.35"/>
    <row r="164" spans="1:22" ht="15.75" customHeight="1" x14ac:dyDescent="0.35">
      <c r="A164" s="967" t="s">
        <v>825</v>
      </c>
      <c r="B164" s="967"/>
      <c r="C164" s="967"/>
      <c r="D164" s="967"/>
      <c r="E164" s="59"/>
      <c r="F164" s="59"/>
      <c r="G164" s="59"/>
    </row>
    <row r="165" spans="1:22" ht="15.75" customHeight="1" x14ac:dyDescent="0.35">
      <c r="A165" s="967"/>
      <c r="B165" s="967"/>
      <c r="C165" s="967"/>
      <c r="D165" s="967"/>
      <c r="E165" s="59"/>
      <c r="F165" s="59"/>
      <c r="G165" s="59"/>
      <c r="L165" s="1262"/>
      <c r="M165" s="1262"/>
      <c r="N165" s="1262"/>
    </row>
    <row r="166" spans="1:22" ht="15.75" customHeight="1" x14ac:dyDescent="0.35">
      <c r="A166" s="967"/>
      <c r="B166" s="967"/>
      <c r="C166" s="967"/>
      <c r="D166" s="967"/>
      <c r="E166" s="59"/>
      <c r="F166" s="59"/>
      <c r="G166" s="59"/>
      <c r="L166" s="1262"/>
      <c r="M166" s="1262"/>
      <c r="N166" s="1262"/>
    </row>
    <row r="167" spans="1:22" ht="15.75" customHeight="1" x14ac:dyDescent="0.35">
      <c r="A167" s="967"/>
      <c r="B167" s="967"/>
      <c r="C167" s="967"/>
      <c r="D167" s="967"/>
      <c r="E167" s="59"/>
      <c r="F167" s="59"/>
      <c r="G167" s="59"/>
    </row>
    <row r="168" spans="1:22" ht="15.75" customHeight="1" x14ac:dyDescent="0.35">
      <c r="A168" s="1263"/>
      <c r="B168" s="1263"/>
      <c r="C168" s="1263"/>
      <c r="D168" s="1263"/>
      <c r="E168" s="61"/>
      <c r="F168" s="61"/>
      <c r="G168" s="61"/>
      <c r="J168"/>
      <c r="L168"/>
    </row>
    <row r="169" spans="1:22" ht="15.75" customHeight="1" x14ac:dyDescent="0.35"/>
    <row r="170" spans="1:22" ht="16" thickBot="1" x14ac:dyDescent="0.4">
      <c r="B170" s="1264"/>
      <c r="C170" s="1264"/>
      <c r="D170" s="1264"/>
      <c r="E170" s="4"/>
      <c r="F170" s="4"/>
      <c r="G170" s="4"/>
      <c r="H170" s="1265"/>
      <c r="I170" s="1265"/>
      <c r="J170" s="1265"/>
      <c r="K170" s="1265"/>
      <c r="L170" s="1265"/>
      <c r="M170" s="1265"/>
      <c r="N170" s="1265"/>
      <c r="O170" s="1265"/>
      <c r="P170" s="1265"/>
      <c r="Q170" s="1265"/>
      <c r="R170" s="1265"/>
      <c r="S170" s="1265"/>
      <c r="T170" s="1265"/>
      <c r="U170" s="1265"/>
      <c r="V170" s="1265"/>
    </row>
    <row r="171" spans="1:22" ht="31.5" customHeight="1" thickTop="1" x14ac:dyDescent="0.35">
      <c r="A171" s="1172" t="s">
        <v>826</v>
      </c>
      <c r="B171" s="1173"/>
      <c r="C171" s="1173"/>
      <c r="D171" s="1173"/>
      <c r="E171" s="1187">
        <v>2022</v>
      </c>
      <c r="F171" s="1188"/>
      <c r="G171" s="1189"/>
      <c r="H171" s="1187">
        <v>2021</v>
      </c>
      <c r="I171" s="1188"/>
      <c r="J171" s="1189"/>
      <c r="K171" s="1187">
        <v>2020</v>
      </c>
      <c r="L171" s="1188"/>
      <c r="M171" s="1189"/>
      <c r="N171" s="1190">
        <v>2019</v>
      </c>
      <c r="O171" s="1188"/>
      <c r="P171" s="1189"/>
      <c r="Q171" s="1190">
        <v>2018</v>
      </c>
      <c r="R171" s="1188"/>
      <c r="S171" s="1192"/>
    </row>
    <row r="172" spans="1:22" ht="17.25" customHeight="1" x14ac:dyDescent="0.35">
      <c r="A172" s="1104" t="s">
        <v>775</v>
      </c>
      <c r="B172" s="1106" t="s">
        <v>776</v>
      </c>
      <c r="C172" s="1106" t="s">
        <v>777</v>
      </c>
      <c r="D172" s="1106"/>
      <c r="E172" s="1174" t="s">
        <v>778</v>
      </c>
      <c r="F172" s="1175"/>
      <c r="G172" s="1176"/>
      <c r="H172" s="1174" t="s">
        <v>778</v>
      </c>
      <c r="I172" s="1175"/>
      <c r="J172" s="1176"/>
      <c r="K172" s="1174" t="s">
        <v>778</v>
      </c>
      <c r="L172" s="1175"/>
      <c r="M172" s="1176"/>
      <c r="N172" s="1177" t="s">
        <v>778</v>
      </c>
      <c r="O172" s="1175"/>
      <c r="P172" s="1176"/>
      <c r="Q172" s="1177" t="s">
        <v>778</v>
      </c>
      <c r="R172" s="1175"/>
      <c r="S172" s="1178"/>
    </row>
    <row r="173" spans="1:22" ht="17.25" customHeight="1" x14ac:dyDescent="0.35">
      <c r="A173" s="1104"/>
      <c r="B173" s="1106"/>
      <c r="C173" s="1106"/>
      <c r="D173" s="1106"/>
      <c r="E173" s="852" t="s">
        <v>779</v>
      </c>
      <c r="F173" s="83" t="s">
        <v>780</v>
      </c>
      <c r="G173" s="853" t="s">
        <v>781</v>
      </c>
      <c r="H173" s="852" t="s">
        <v>779</v>
      </c>
      <c r="I173" s="83" t="s">
        <v>780</v>
      </c>
      <c r="J173" s="853" t="s">
        <v>781</v>
      </c>
      <c r="K173" s="852" t="s">
        <v>779</v>
      </c>
      <c r="L173" s="83" t="s">
        <v>780</v>
      </c>
      <c r="M173" s="853" t="s">
        <v>781</v>
      </c>
      <c r="N173" s="849" t="s">
        <v>779</v>
      </c>
      <c r="O173" s="83" t="s">
        <v>780</v>
      </c>
      <c r="P173" s="853" t="s">
        <v>781</v>
      </c>
      <c r="Q173" s="849" t="s">
        <v>779</v>
      </c>
      <c r="R173" s="83" t="s">
        <v>780</v>
      </c>
      <c r="S173" s="87" t="s">
        <v>781</v>
      </c>
    </row>
    <row r="174" spans="1:22" ht="15.75" customHeight="1" x14ac:dyDescent="0.35">
      <c r="A174" s="1202" t="s">
        <v>782</v>
      </c>
      <c r="B174" s="1180" t="s">
        <v>783</v>
      </c>
      <c r="C174" s="1182" t="s">
        <v>784</v>
      </c>
      <c r="D174" s="1182"/>
      <c r="E174" s="854">
        <v>0</v>
      </c>
      <c r="F174" s="90">
        <v>0</v>
      </c>
      <c r="G174" s="855">
        <v>0</v>
      </c>
      <c r="H174" s="854">
        <v>0</v>
      </c>
      <c r="I174" s="90">
        <v>0</v>
      </c>
      <c r="J174" s="855">
        <v>0</v>
      </c>
      <c r="K174" s="854">
        <v>0</v>
      </c>
      <c r="L174" s="90">
        <v>0</v>
      </c>
      <c r="M174" s="855">
        <v>0</v>
      </c>
      <c r="N174" s="850">
        <v>0</v>
      </c>
      <c r="O174" s="90">
        <v>0</v>
      </c>
      <c r="P174" s="855">
        <v>0</v>
      </c>
      <c r="Q174" s="850">
        <v>0</v>
      </c>
      <c r="R174" s="90">
        <v>0</v>
      </c>
      <c r="S174" s="93">
        <v>0</v>
      </c>
    </row>
    <row r="175" spans="1:22" x14ac:dyDescent="0.35">
      <c r="A175" s="1203"/>
      <c r="B175" s="1180"/>
      <c r="C175" s="1182" t="s">
        <v>785</v>
      </c>
      <c r="D175" s="1182"/>
      <c r="E175" s="854">
        <v>0</v>
      </c>
      <c r="F175" s="90">
        <v>5993.1972852894232</v>
      </c>
      <c r="G175" s="855">
        <v>5993.1972852894232</v>
      </c>
      <c r="H175" s="854">
        <v>0</v>
      </c>
      <c r="I175" s="90">
        <v>6652.7184549551057</v>
      </c>
      <c r="J175" s="855">
        <v>6652.7184549551057</v>
      </c>
      <c r="K175" s="854">
        <v>0</v>
      </c>
      <c r="L175" s="90">
        <v>7014.5989539792017</v>
      </c>
      <c r="M175" s="855">
        <v>7014.5989539792017</v>
      </c>
      <c r="N175" s="850">
        <v>0</v>
      </c>
      <c r="O175" s="90">
        <v>7015.3016344309181</v>
      </c>
      <c r="P175" s="855">
        <v>7015.3016344309181</v>
      </c>
      <c r="Q175" s="850">
        <v>0</v>
      </c>
      <c r="R175" s="90">
        <v>7228.7130355952686</v>
      </c>
      <c r="S175" s="93">
        <v>7228.7130355952686</v>
      </c>
    </row>
    <row r="176" spans="1:22" x14ac:dyDescent="0.35">
      <c r="A176" s="1203"/>
      <c r="B176" s="1180"/>
      <c r="C176" s="1182" t="s">
        <v>786</v>
      </c>
      <c r="D176" s="1182"/>
      <c r="E176" s="854">
        <v>0</v>
      </c>
      <c r="F176" s="90">
        <v>0</v>
      </c>
      <c r="G176" s="855">
        <v>0</v>
      </c>
      <c r="H176" s="854">
        <v>0</v>
      </c>
      <c r="I176" s="90">
        <v>0</v>
      </c>
      <c r="J176" s="855">
        <v>0</v>
      </c>
      <c r="K176" s="854">
        <v>0</v>
      </c>
      <c r="L176" s="90">
        <v>0</v>
      </c>
      <c r="M176" s="855">
        <v>0</v>
      </c>
      <c r="N176" s="850">
        <v>0</v>
      </c>
      <c r="O176" s="90">
        <v>0</v>
      </c>
      <c r="P176" s="855">
        <v>0</v>
      </c>
      <c r="Q176" s="850">
        <v>0</v>
      </c>
      <c r="R176" s="90">
        <v>0</v>
      </c>
      <c r="S176" s="93">
        <v>0</v>
      </c>
    </row>
    <row r="177" spans="1:54" x14ac:dyDescent="0.35">
      <c r="A177" s="1203"/>
      <c r="B177" s="1180"/>
      <c r="C177" s="1182" t="s">
        <v>787</v>
      </c>
      <c r="D177" s="1182"/>
      <c r="E177" s="854">
        <v>0</v>
      </c>
      <c r="F177" s="90">
        <v>0</v>
      </c>
      <c r="G177" s="855">
        <v>0</v>
      </c>
      <c r="H177" s="854">
        <v>0</v>
      </c>
      <c r="I177" s="90">
        <v>0</v>
      </c>
      <c r="J177" s="855">
        <v>0</v>
      </c>
      <c r="K177" s="854">
        <v>0</v>
      </c>
      <c r="L177" s="90">
        <v>0</v>
      </c>
      <c r="M177" s="855">
        <v>0</v>
      </c>
      <c r="N177" s="850">
        <v>0</v>
      </c>
      <c r="O177" s="90">
        <v>0</v>
      </c>
      <c r="P177" s="855">
        <v>0</v>
      </c>
      <c r="Q177" s="850">
        <v>0</v>
      </c>
      <c r="R177" s="90">
        <v>0</v>
      </c>
      <c r="S177" s="93">
        <v>0</v>
      </c>
    </row>
    <row r="178" spans="1:54" ht="16" thickBot="1" x14ac:dyDescent="0.4">
      <c r="A178" s="1203"/>
      <c r="B178" s="1181"/>
      <c r="C178" s="1183" t="s">
        <v>494</v>
      </c>
      <c r="D178" s="1183"/>
      <c r="E178" s="856">
        <v>0</v>
      </c>
      <c r="F178" s="91">
        <v>5993.1972852894232</v>
      </c>
      <c r="G178" s="857">
        <v>5993.1972852894232</v>
      </c>
      <c r="H178" s="856">
        <v>0</v>
      </c>
      <c r="I178" s="91">
        <v>6652.7184549551057</v>
      </c>
      <c r="J178" s="857">
        <v>6652.7184549551057</v>
      </c>
      <c r="K178" s="856">
        <v>0</v>
      </c>
      <c r="L178" s="91">
        <v>7014.5989539792017</v>
      </c>
      <c r="M178" s="857">
        <v>7014.5989539792017</v>
      </c>
      <c r="N178" s="851">
        <v>0</v>
      </c>
      <c r="O178" s="91">
        <v>7015.3016344309181</v>
      </c>
      <c r="P178" s="857">
        <v>7015.3016344309181</v>
      </c>
      <c r="Q178" s="851">
        <v>0</v>
      </c>
      <c r="R178" s="91">
        <v>7228.7130355952686</v>
      </c>
      <c r="S178" s="95">
        <v>7228.7130355952686</v>
      </c>
    </row>
    <row r="179" spans="1:54" x14ac:dyDescent="0.35">
      <c r="A179" s="1203"/>
      <c r="B179" s="1180" t="s">
        <v>820</v>
      </c>
      <c r="C179" s="1182" t="s">
        <v>784</v>
      </c>
      <c r="D179" s="1182"/>
      <c r="E179" s="854">
        <v>0</v>
      </c>
      <c r="F179" s="90">
        <v>0</v>
      </c>
      <c r="G179" s="855">
        <v>0</v>
      </c>
      <c r="H179" s="854">
        <v>0</v>
      </c>
      <c r="I179" s="90">
        <v>0</v>
      </c>
      <c r="J179" s="855">
        <v>0</v>
      </c>
      <c r="K179" s="854">
        <v>0</v>
      </c>
      <c r="L179" s="90">
        <v>0</v>
      </c>
      <c r="M179" s="855">
        <v>0</v>
      </c>
      <c r="N179" s="850">
        <v>0</v>
      </c>
      <c r="O179" s="90">
        <v>0</v>
      </c>
      <c r="P179" s="855">
        <v>0</v>
      </c>
      <c r="Q179" s="850">
        <v>0</v>
      </c>
      <c r="R179" s="90">
        <v>0</v>
      </c>
      <c r="S179" s="93">
        <v>0</v>
      </c>
    </row>
    <row r="180" spans="1:54" x14ac:dyDescent="0.35">
      <c r="A180" s="1203"/>
      <c r="B180" s="1180"/>
      <c r="C180" s="1182" t="s">
        <v>785</v>
      </c>
      <c r="D180" s="1182"/>
      <c r="E180" s="854">
        <v>0</v>
      </c>
      <c r="F180" s="90">
        <v>63.072000000000003</v>
      </c>
      <c r="G180" s="855">
        <v>63.072000000000003</v>
      </c>
      <c r="H180" s="854">
        <v>0</v>
      </c>
      <c r="I180" s="90">
        <v>63.07200000000001</v>
      </c>
      <c r="J180" s="855">
        <v>63.07200000000001</v>
      </c>
      <c r="K180" s="854">
        <v>0</v>
      </c>
      <c r="L180" s="90">
        <v>0</v>
      </c>
      <c r="M180" s="855">
        <v>0</v>
      </c>
      <c r="N180" s="850">
        <v>0</v>
      </c>
      <c r="O180" s="90">
        <v>0</v>
      </c>
      <c r="P180" s="855">
        <v>0</v>
      </c>
      <c r="Q180" s="850">
        <v>0</v>
      </c>
      <c r="R180" s="90">
        <v>0</v>
      </c>
      <c r="S180" s="93">
        <v>0</v>
      </c>
    </row>
    <row r="181" spans="1:54" x14ac:dyDescent="0.35">
      <c r="A181" s="1203"/>
      <c r="B181" s="1180"/>
      <c r="C181" s="1182" t="s">
        <v>786</v>
      </c>
      <c r="D181" s="1182"/>
      <c r="E181" s="854">
        <v>0</v>
      </c>
      <c r="F181" s="90">
        <v>0</v>
      </c>
      <c r="G181" s="855">
        <v>0</v>
      </c>
      <c r="H181" s="854">
        <v>0</v>
      </c>
      <c r="I181" s="90">
        <v>0</v>
      </c>
      <c r="J181" s="855">
        <v>0</v>
      </c>
      <c r="K181" s="854">
        <v>0</v>
      </c>
      <c r="L181" s="90">
        <v>0</v>
      </c>
      <c r="M181" s="855">
        <v>0</v>
      </c>
      <c r="N181" s="850">
        <v>0</v>
      </c>
      <c r="O181" s="90">
        <v>0</v>
      </c>
      <c r="P181" s="855">
        <v>0</v>
      </c>
      <c r="Q181" s="850">
        <v>0</v>
      </c>
      <c r="R181" s="90">
        <v>0</v>
      </c>
      <c r="S181" s="93">
        <v>0</v>
      </c>
      <c r="W181" s="3"/>
    </row>
    <row r="182" spans="1:54" x14ac:dyDescent="0.35">
      <c r="A182" s="1203"/>
      <c r="B182" s="1180"/>
      <c r="C182" s="1182" t="s">
        <v>787</v>
      </c>
      <c r="D182" s="1182"/>
      <c r="E182" s="854">
        <v>0</v>
      </c>
      <c r="F182" s="90">
        <v>0</v>
      </c>
      <c r="G182" s="855">
        <v>0</v>
      </c>
      <c r="H182" s="854">
        <v>0</v>
      </c>
      <c r="I182" s="90">
        <v>0</v>
      </c>
      <c r="J182" s="855">
        <v>0</v>
      </c>
      <c r="K182" s="854">
        <v>0</v>
      </c>
      <c r="L182" s="90">
        <v>0</v>
      </c>
      <c r="M182" s="855">
        <v>0</v>
      </c>
      <c r="N182" s="850">
        <v>0</v>
      </c>
      <c r="O182" s="90">
        <v>0</v>
      </c>
      <c r="P182" s="855">
        <v>0</v>
      </c>
      <c r="Q182" s="850">
        <v>0</v>
      </c>
      <c r="R182" s="90">
        <v>0</v>
      </c>
      <c r="S182" s="93">
        <v>0</v>
      </c>
      <c r="W182" s="3"/>
    </row>
    <row r="183" spans="1:54" ht="16" thickBot="1" x14ac:dyDescent="0.4">
      <c r="A183" s="1203"/>
      <c r="B183" s="1181"/>
      <c r="C183" s="1183" t="s">
        <v>494</v>
      </c>
      <c r="D183" s="1183"/>
      <c r="E183" s="856">
        <v>0</v>
      </c>
      <c r="F183" s="91">
        <v>63.072000000000003</v>
      </c>
      <c r="G183" s="857">
        <v>63.072000000000003</v>
      </c>
      <c r="H183" s="856">
        <v>0</v>
      </c>
      <c r="I183" s="91">
        <v>63.07200000000001</v>
      </c>
      <c r="J183" s="857">
        <v>63.07200000000001</v>
      </c>
      <c r="K183" s="856">
        <v>0</v>
      </c>
      <c r="L183" s="91">
        <v>0</v>
      </c>
      <c r="M183" s="857">
        <v>0</v>
      </c>
      <c r="N183" s="851">
        <v>0</v>
      </c>
      <c r="O183" s="91">
        <v>0</v>
      </c>
      <c r="P183" s="857">
        <v>0</v>
      </c>
      <c r="Q183" s="851">
        <v>0</v>
      </c>
      <c r="R183" s="91">
        <v>0</v>
      </c>
      <c r="S183" s="95">
        <v>0</v>
      </c>
      <c r="W183" s="3"/>
    </row>
    <row r="184" spans="1:54" x14ac:dyDescent="0.35">
      <c r="A184" s="1203"/>
      <c r="B184" s="1180" t="s">
        <v>788</v>
      </c>
      <c r="C184" s="1182" t="s">
        <v>789</v>
      </c>
      <c r="D184" s="1182"/>
      <c r="E184" s="854">
        <v>0</v>
      </c>
      <c r="F184" s="90">
        <v>2341.3374128472096</v>
      </c>
      <c r="G184" s="855">
        <v>2341.3374128472096</v>
      </c>
      <c r="H184" s="854">
        <v>2286.5907029733316</v>
      </c>
      <c r="I184" s="90">
        <v>0</v>
      </c>
      <c r="J184" s="855">
        <v>2286.5907029733316</v>
      </c>
      <c r="K184" s="854">
        <v>2671.2806470525152</v>
      </c>
      <c r="L184" s="90">
        <v>0</v>
      </c>
      <c r="M184" s="855">
        <v>2671.2806470525152</v>
      </c>
      <c r="N184" s="850">
        <v>3192.1092507487206</v>
      </c>
      <c r="O184" s="90">
        <v>0</v>
      </c>
      <c r="P184" s="855">
        <v>3192.1092507487206</v>
      </c>
      <c r="Q184" s="850">
        <v>2720.4366150645556</v>
      </c>
      <c r="R184" s="90">
        <v>0</v>
      </c>
      <c r="S184" s="93">
        <v>2720.4366150645556</v>
      </c>
      <c r="W184" s="3"/>
    </row>
    <row r="185" spans="1:54" x14ac:dyDescent="0.35">
      <c r="A185" s="1203"/>
      <c r="B185" s="1180"/>
      <c r="C185" s="1182" t="s">
        <v>790</v>
      </c>
      <c r="D185" s="1182"/>
      <c r="E185" s="854">
        <v>0</v>
      </c>
      <c r="F185" s="90">
        <v>1766.3937647547764</v>
      </c>
      <c r="G185" s="855">
        <v>1766.3937647547764</v>
      </c>
      <c r="H185" s="854">
        <v>0</v>
      </c>
      <c r="I185" s="90">
        <v>2023.8370106022303</v>
      </c>
      <c r="J185" s="855">
        <v>2023.8370106022303</v>
      </c>
      <c r="K185" s="854">
        <v>0</v>
      </c>
      <c r="L185" s="90">
        <v>1080.538353180189</v>
      </c>
      <c r="M185" s="855">
        <v>1080.538353180189</v>
      </c>
      <c r="N185" s="850">
        <v>0</v>
      </c>
      <c r="O185" s="90">
        <v>1200.3227153175085</v>
      </c>
      <c r="P185" s="855">
        <v>1200.3227153175085</v>
      </c>
      <c r="Q185" s="850">
        <v>0</v>
      </c>
      <c r="R185" s="90">
        <v>1522.6886948222616</v>
      </c>
      <c r="S185" s="93">
        <v>1522.6886948222616</v>
      </c>
      <c r="W185" s="3"/>
    </row>
    <row r="186" spans="1:54" x14ac:dyDescent="0.35">
      <c r="A186" s="1203"/>
      <c r="B186" s="1180"/>
      <c r="C186" s="1182" t="s">
        <v>791</v>
      </c>
      <c r="D186" s="1182"/>
      <c r="E186" s="854">
        <v>0</v>
      </c>
      <c r="F186" s="90">
        <v>1711.5588545846565</v>
      </c>
      <c r="G186" s="855">
        <v>1711.5588545846565</v>
      </c>
      <c r="H186" s="854">
        <v>984.46198333146253</v>
      </c>
      <c r="I186" s="90">
        <v>833.12376062658052</v>
      </c>
      <c r="J186" s="855">
        <v>1817.5857439580432</v>
      </c>
      <c r="K186" s="854">
        <v>0</v>
      </c>
      <c r="L186" s="90">
        <v>2048.7385748014021</v>
      </c>
      <c r="M186" s="855">
        <v>2048.7385748014021</v>
      </c>
      <c r="N186" s="850">
        <v>0</v>
      </c>
      <c r="O186" s="90">
        <v>2064.5729854013571</v>
      </c>
      <c r="P186" s="855">
        <v>2064.5729854013571</v>
      </c>
      <c r="Q186" s="850">
        <v>0</v>
      </c>
      <c r="R186" s="90">
        <v>1855.4065619724913</v>
      </c>
      <c r="S186" s="93">
        <v>1855.4065619724913</v>
      </c>
      <c r="W186" s="3"/>
    </row>
    <row r="187" spans="1:54" x14ac:dyDescent="0.35">
      <c r="A187" s="1203"/>
      <c r="B187" s="1180"/>
      <c r="C187" s="1182" t="s">
        <v>792</v>
      </c>
      <c r="D187" s="1182"/>
      <c r="E187" s="854">
        <v>0</v>
      </c>
      <c r="F187" s="90">
        <v>126.32114439650245</v>
      </c>
      <c r="G187" s="855">
        <v>126.32114439650245</v>
      </c>
      <c r="H187" s="854">
        <v>0</v>
      </c>
      <c r="I187" s="90">
        <v>519.52505832696841</v>
      </c>
      <c r="J187" s="855">
        <v>519.52505832696841</v>
      </c>
      <c r="K187" s="854">
        <v>0</v>
      </c>
      <c r="L187" s="90">
        <v>820.01467836090978</v>
      </c>
      <c r="M187" s="855">
        <v>820.01467836090978</v>
      </c>
      <c r="N187" s="850">
        <v>0</v>
      </c>
      <c r="O187" s="90">
        <v>1420.3207942915101</v>
      </c>
      <c r="P187" s="855">
        <v>1420.3207942915101</v>
      </c>
      <c r="Q187" s="850">
        <v>0</v>
      </c>
      <c r="R187" s="90">
        <v>2063.9730352975675</v>
      </c>
      <c r="S187" s="93">
        <v>2063.9730352975675</v>
      </c>
    </row>
    <row r="188" spans="1:54" ht="16" thickBot="1" x14ac:dyDescent="0.4">
      <c r="A188" s="1203"/>
      <c r="B188" s="1181"/>
      <c r="C188" s="1183" t="s">
        <v>494</v>
      </c>
      <c r="D188" s="1183"/>
      <c r="E188" s="856">
        <v>0</v>
      </c>
      <c r="F188" s="91">
        <v>5945.6111765831456</v>
      </c>
      <c r="G188" s="857">
        <v>5945.6111765831456</v>
      </c>
      <c r="H188" s="856">
        <v>3271.0526863047944</v>
      </c>
      <c r="I188" s="91">
        <v>3376.4858295557792</v>
      </c>
      <c r="J188" s="857">
        <v>6647.5385158605732</v>
      </c>
      <c r="K188" s="856">
        <v>2671.2806470525152</v>
      </c>
      <c r="L188" s="91">
        <v>3949.2916063425009</v>
      </c>
      <c r="M188" s="857">
        <v>6620.5722533950166</v>
      </c>
      <c r="N188" s="851">
        <v>3192.1092507487206</v>
      </c>
      <c r="O188" s="91">
        <v>4685.2164950103761</v>
      </c>
      <c r="P188" s="857">
        <v>7877.3257457590971</v>
      </c>
      <c r="Q188" s="851">
        <v>2720.4366150645556</v>
      </c>
      <c r="R188" s="91">
        <v>5442.0682920923209</v>
      </c>
      <c r="S188" s="95">
        <v>8162.5049071568765</v>
      </c>
    </row>
    <row r="189" spans="1:54" x14ac:dyDescent="0.35">
      <c r="A189" s="1203"/>
      <c r="B189" s="1220" t="s">
        <v>793</v>
      </c>
      <c r="C189" s="1220"/>
      <c r="D189" s="1220"/>
      <c r="E189" s="1243"/>
      <c r="F189" s="1244"/>
      <c r="G189" s="858">
        <v>-58.886058324763439</v>
      </c>
      <c r="H189" s="1217"/>
      <c r="I189" s="1218"/>
      <c r="J189" s="858">
        <v>55.439852841497014</v>
      </c>
      <c r="K189" s="1217"/>
      <c r="L189" s="1218"/>
      <c r="M189" s="858">
        <v>17.941433958055313</v>
      </c>
      <c r="N189" s="1219"/>
      <c r="O189" s="1218"/>
      <c r="P189" s="858">
        <v>-8.891654718973399</v>
      </c>
      <c r="Q189" s="1219"/>
      <c r="R189" s="1218"/>
      <c r="S189" s="97">
        <v>28.945000000000022</v>
      </c>
      <c r="AK189"/>
    </row>
    <row r="190" spans="1:54" x14ac:dyDescent="0.35">
      <c r="A190" s="1203"/>
      <c r="B190" s="1213" t="s">
        <v>794</v>
      </c>
      <c r="C190" s="1213"/>
      <c r="D190" s="1213"/>
      <c r="E190" s="1245"/>
      <c r="F190" s="1246"/>
      <c r="G190" s="859">
        <v>88956.535241035745</v>
      </c>
      <c r="H190" s="1214"/>
      <c r="I190" s="1215"/>
      <c r="J190" s="859">
        <v>51710.120670542048</v>
      </c>
      <c r="K190" s="1214"/>
      <c r="L190" s="1215"/>
      <c r="M190" s="859">
        <v>139888.40129354494</v>
      </c>
      <c r="N190" s="1216"/>
      <c r="O190" s="1215"/>
      <c r="P190" s="859">
        <v>160033.83836155597</v>
      </c>
      <c r="Q190" s="1216"/>
      <c r="R190" s="1215"/>
      <c r="S190" s="99">
        <v>162196.36222511699</v>
      </c>
      <c r="BB190"/>
    </row>
    <row r="191" spans="1:54" x14ac:dyDescent="0.35">
      <c r="A191" s="1203"/>
      <c r="B191" s="1267" t="s">
        <v>795</v>
      </c>
      <c r="C191" s="1267"/>
      <c r="D191" s="1267"/>
      <c r="E191" s="1247"/>
      <c r="F191" s="1248"/>
      <c r="G191" s="869">
        <v>94786.040715261988</v>
      </c>
      <c r="H191" s="1185"/>
      <c r="I191" s="1186"/>
      <c r="J191" s="869">
        <v>57366.343056307102</v>
      </c>
      <c r="K191" s="1185"/>
      <c r="L191" s="1186"/>
      <c r="M191" s="869">
        <v>145633.63317565984</v>
      </c>
      <c r="N191" s="1212"/>
      <c r="O191" s="1186"/>
      <c r="P191" s="869">
        <v>165425.49528282965</v>
      </c>
      <c r="Q191" s="1212"/>
      <c r="R191" s="1186"/>
      <c r="S191" s="104">
        <v>167679.96708514</v>
      </c>
    </row>
    <row r="192" spans="1:54" ht="15.75" customHeight="1" x14ac:dyDescent="0.35">
      <c r="A192" s="1202" t="s">
        <v>796</v>
      </c>
      <c r="B192" s="1180" t="s">
        <v>783</v>
      </c>
      <c r="C192" s="1182" t="s">
        <v>784</v>
      </c>
      <c r="D192" s="1182"/>
      <c r="E192" s="870">
        <v>0</v>
      </c>
      <c r="F192" s="84">
        <v>0</v>
      </c>
      <c r="G192" s="947">
        <v>0</v>
      </c>
      <c r="H192" s="854">
        <v>0</v>
      </c>
      <c r="I192" s="90">
        <v>0</v>
      </c>
      <c r="J192" s="855">
        <v>0</v>
      </c>
      <c r="K192" s="854">
        <v>0</v>
      </c>
      <c r="L192" s="90">
        <v>0</v>
      </c>
      <c r="M192" s="855">
        <v>0</v>
      </c>
      <c r="N192" s="850">
        <v>0</v>
      </c>
      <c r="O192" s="90">
        <v>0</v>
      </c>
      <c r="P192" s="855">
        <v>0</v>
      </c>
      <c r="Q192" s="850">
        <v>0</v>
      </c>
      <c r="R192" s="90">
        <v>0</v>
      </c>
      <c r="S192" s="93">
        <v>0</v>
      </c>
    </row>
    <row r="193" spans="1:19" x14ac:dyDescent="0.35">
      <c r="A193" s="1203"/>
      <c r="B193" s="1180"/>
      <c r="C193" s="1182" t="s">
        <v>785</v>
      </c>
      <c r="D193" s="1182"/>
      <c r="E193" s="870">
        <v>0</v>
      </c>
      <c r="F193" s="84">
        <v>0</v>
      </c>
      <c r="G193" s="947">
        <v>0</v>
      </c>
      <c r="H193" s="854">
        <v>0</v>
      </c>
      <c r="I193" s="90">
        <v>0</v>
      </c>
      <c r="J193" s="855">
        <v>0</v>
      </c>
      <c r="K193" s="854">
        <v>0</v>
      </c>
      <c r="L193" s="90">
        <v>0</v>
      </c>
      <c r="M193" s="855">
        <v>0</v>
      </c>
      <c r="N193" s="850">
        <v>0</v>
      </c>
      <c r="O193" s="90">
        <v>0</v>
      </c>
      <c r="P193" s="855">
        <v>0</v>
      </c>
      <c r="Q193" s="850">
        <v>0</v>
      </c>
      <c r="R193" s="90">
        <v>0</v>
      </c>
      <c r="S193" s="93">
        <v>0</v>
      </c>
    </row>
    <row r="194" spans="1:19" x14ac:dyDescent="0.35">
      <c r="A194" s="1203"/>
      <c r="B194" s="1180"/>
      <c r="C194" s="1182" t="s">
        <v>786</v>
      </c>
      <c r="D194" s="1182"/>
      <c r="E194" s="870">
        <v>0</v>
      </c>
      <c r="F194" s="84">
        <v>0</v>
      </c>
      <c r="G194" s="947">
        <v>0</v>
      </c>
      <c r="H194" s="854">
        <v>0</v>
      </c>
      <c r="I194" s="90">
        <v>0</v>
      </c>
      <c r="J194" s="855">
        <v>0</v>
      </c>
      <c r="K194" s="854">
        <v>0</v>
      </c>
      <c r="L194" s="90">
        <v>0</v>
      </c>
      <c r="M194" s="855">
        <v>0</v>
      </c>
      <c r="N194" s="850">
        <v>0</v>
      </c>
      <c r="O194" s="90">
        <v>0</v>
      </c>
      <c r="P194" s="855">
        <v>0</v>
      </c>
      <c r="Q194" s="850">
        <v>0</v>
      </c>
      <c r="R194" s="90">
        <v>0</v>
      </c>
      <c r="S194" s="93">
        <v>0</v>
      </c>
    </row>
    <row r="195" spans="1:19" x14ac:dyDescent="0.35">
      <c r="A195" s="1203"/>
      <c r="B195" s="1180"/>
      <c r="C195" s="1182" t="s">
        <v>787</v>
      </c>
      <c r="D195" s="1182"/>
      <c r="E195" s="870">
        <v>0</v>
      </c>
      <c r="F195" s="84">
        <v>0</v>
      </c>
      <c r="G195" s="947">
        <v>0</v>
      </c>
      <c r="H195" s="854">
        <v>0</v>
      </c>
      <c r="I195" s="90">
        <v>0</v>
      </c>
      <c r="J195" s="855">
        <v>0</v>
      </c>
      <c r="K195" s="854">
        <v>0</v>
      </c>
      <c r="L195" s="90">
        <v>0</v>
      </c>
      <c r="M195" s="855">
        <v>0</v>
      </c>
      <c r="N195" s="850">
        <v>0</v>
      </c>
      <c r="O195" s="90">
        <v>0</v>
      </c>
      <c r="P195" s="855">
        <v>0</v>
      </c>
      <c r="Q195" s="850">
        <v>0</v>
      </c>
      <c r="R195" s="90">
        <v>0</v>
      </c>
      <c r="S195" s="93">
        <v>0</v>
      </c>
    </row>
    <row r="196" spans="1:19" ht="16" thickBot="1" x14ac:dyDescent="0.4">
      <c r="A196" s="1203"/>
      <c r="B196" s="1181"/>
      <c r="C196" s="1183" t="s">
        <v>494</v>
      </c>
      <c r="D196" s="1183"/>
      <c r="E196" s="871">
        <v>0</v>
      </c>
      <c r="F196" s="85">
        <v>0</v>
      </c>
      <c r="G196" s="948">
        <v>0</v>
      </c>
      <c r="H196" s="856">
        <v>0</v>
      </c>
      <c r="I196" s="91">
        <v>0</v>
      </c>
      <c r="J196" s="857">
        <v>0</v>
      </c>
      <c r="K196" s="856">
        <v>0</v>
      </c>
      <c r="L196" s="91">
        <v>0</v>
      </c>
      <c r="M196" s="857">
        <v>0</v>
      </c>
      <c r="N196" s="851">
        <v>0</v>
      </c>
      <c r="O196" s="91">
        <v>0</v>
      </c>
      <c r="P196" s="857">
        <v>0</v>
      </c>
      <c r="Q196" s="851">
        <v>0</v>
      </c>
      <c r="R196" s="91">
        <v>0</v>
      </c>
      <c r="S196" s="95">
        <v>0</v>
      </c>
    </row>
    <row r="197" spans="1:19" x14ac:dyDescent="0.35">
      <c r="A197" s="1203"/>
      <c r="B197" s="1180" t="s">
        <v>820</v>
      </c>
      <c r="C197" s="1182" t="s">
        <v>784</v>
      </c>
      <c r="D197" s="1182"/>
      <c r="E197" s="870">
        <v>0</v>
      </c>
      <c r="F197" s="84">
        <v>0</v>
      </c>
      <c r="G197" s="947">
        <v>0</v>
      </c>
      <c r="H197" s="854">
        <v>0</v>
      </c>
      <c r="I197" s="90">
        <v>0</v>
      </c>
      <c r="J197" s="855">
        <v>0</v>
      </c>
      <c r="K197" s="854">
        <v>0</v>
      </c>
      <c r="L197" s="90">
        <v>0</v>
      </c>
      <c r="M197" s="855">
        <v>0</v>
      </c>
      <c r="N197" s="850">
        <v>0</v>
      </c>
      <c r="O197" s="90">
        <v>0</v>
      </c>
      <c r="P197" s="855">
        <v>0</v>
      </c>
      <c r="Q197" s="850">
        <v>0</v>
      </c>
      <c r="R197" s="90">
        <v>0</v>
      </c>
      <c r="S197" s="93">
        <v>0</v>
      </c>
    </row>
    <row r="198" spans="1:19" x14ac:dyDescent="0.35">
      <c r="A198" s="1203"/>
      <c r="B198" s="1180"/>
      <c r="C198" s="1182" t="s">
        <v>785</v>
      </c>
      <c r="D198" s="1182"/>
      <c r="E198" s="870">
        <v>0</v>
      </c>
      <c r="F198" s="84">
        <v>0</v>
      </c>
      <c r="G198" s="947">
        <v>0</v>
      </c>
      <c r="H198" s="854">
        <v>0</v>
      </c>
      <c r="I198" s="90">
        <v>0</v>
      </c>
      <c r="J198" s="855">
        <v>0</v>
      </c>
      <c r="K198" s="854">
        <v>0</v>
      </c>
      <c r="L198" s="90">
        <v>0</v>
      </c>
      <c r="M198" s="855">
        <v>0</v>
      </c>
      <c r="N198" s="850">
        <v>0</v>
      </c>
      <c r="O198" s="90">
        <v>0</v>
      </c>
      <c r="P198" s="855">
        <v>0</v>
      </c>
      <c r="Q198" s="850">
        <v>0</v>
      </c>
      <c r="R198" s="90">
        <v>0</v>
      </c>
      <c r="S198" s="93">
        <v>0</v>
      </c>
    </row>
    <row r="199" spans="1:19" x14ac:dyDescent="0.35">
      <c r="A199" s="1203"/>
      <c r="B199" s="1180"/>
      <c r="C199" s="1182" t="s">
        <v>786</v>
      </c>
      <c r="D199" s="1182"/>
      <c r="E199" s="870">
        <v>0</v>
      </c>
      <c r="F199" s="84">
        <v>0</v>
      </c>
      <c r="G199" s="947">
        <v>0</v>
      </c>
      <c r="H199" s="854">
        <v>0</v>
      </c>
      <c r="I199" s="90">
        <v>0</v>
      </c>
      <c r="J199" s="855">
        <v>0</v>
      </c>
      <c r="K199" s="854">
        <v>0</v>
      </c>
      <c r="L199" s="90">
        <v>0</v>
      </c>
      <c r="M199" s="855">
        <v>0</v>
      </c>
      <c r="N199" s="850">
        <v>0</v>
      </c>
      <c r="O199" s="90">
        <v>0</v>
      </c>
      <c r="P199" s="855">
        <v>0</v>
      </c>
      <c r="Q199" s="850">
        <v>0</v>
      </c>
      <c r="R199" s="90">
        <v>0</v>
      </c>
      <c r="S199" s="93">
        <v>0</v>
      </c>
    </row>
    <row r="200" spans="1:19" x14ac:dyDescent="0.35">
      <c r="A200" s="1203"/>
      <c r="B200" s="1180"/>
      <c r="C200" s="1182" t="s">
        <v>787</v>
      </c>
      <c r="D200" s="1182"/>
      <c r="E200" s="870">
        <v>0</v>
      </c>
      <c r="F200" s="84">
        <v>0</v>
      </c>
      <c r="G200" s="947">
        <v>0</v>
      </c>
      <c r="H200" s="854">
        <v>0</v>
      </c>
      <c r="I200" s="90">
        <v>0</v>
      </c>
      <c r="J200" s="855">
        <v>0</v>
      </c>
      <c r="K200" s="854">
        <v>0</v>
      </c>
      <c r="L200" s="90">
        <v>0</v>
      </c>
      <c r="M200" s="855">
        <v>0</v>
      </c>
      <c r="N200" s="850">
        <v>0</v>
      </c>
      <c r="O200" s="90">
        <v>0</v>
      </c>
      <c r="P200" s="855">
        <v>0</v>
      </c>
      <c r="Q200" s="850">
        <v>0</v>
      </c>
      <c r="R200" s="90">
        <v>0</v>
      </c>
      <c r="S200" s="93">
        <v>0</v>
      </c>
    </row>
    <row r="201" spans="1:19" ht="16" thickBot="1" x14ac:dyDescent="0.4">
      <c r="A201" s="1203"/>
      <c r="B201" s="1181"/>
      <c r="C201" s="1183" t="s">
        <v>494</v>
      </c>
      <c r="D201" s="1183"/>
      <c r="E201" s="871">
        <v>0</v>
      </c>
      <c r="F201" s="85">
        <v>0</v>
      </c>
      <c r="G201" s="948">
        <v>0</v>
      </c>
      <c r="H201" s="856">
        <v>0</v>
      </c>
      <c r="I201" s="91">
        <v>0</v>
      </c>
      <c r="J201" s="857">
        <v>0</v>
      </c>
      <c r="K201" s="856">
        <v>0</v>
      </c>
      <c r="L201" s="91">
        <v>0</v>
      </c>
      <c r="M201" s="857">
        <v>0</v>
      </c>
      <c r="N201" s="851">
        <v>0</v>
      </c>
      <c r="O201" s="91">
        <v>0</v>
      </c>
      <c r="P201" s="857">
        <v>0</v>
      </c>
      <c r="Q201" s="851">
        <v>0</v>
      </c>
      <c r="R201" s="91">
        <v>0</v>
      </c>
      <c r="S201" s="95">
        <v>0</v>
      </c>
    </row>
    <row r="202" spans="1:19" x14ac:dyDescent="0.35">
      <c r="A202" s="1203"/>
      <c r="B202" s="1180" t="s">
        <v>788</v>
      </c>
      <c r="C202" s="1182" t="s">
        <v>789</v>
      </c>
      <c r="D202" s="1182"/>
      <c r="E202" s="870">
        <v>0</v>
      </c>
      <c r="F202" s="84">
        <v>0</v>
      </c>
      <c r="G202" s="947">
        <v>0</v>
      </c>
      <c r="H202" s="854">
        <v>0</v>
      </c>
      <c r="I202" s="90">
        <v>0</v>
      </c>
      <c r="J202" s="855">
        <v>0</v>
      </c>
      <c r="K202" s="854">
        <v>0</v>
      </c>
      <c r="L202" s="90">
        <v>0</v>
      </c>
      <c r="M202" s="855">
        <v>0</v>
      </c>
      <c r="N202" s="850">
        <v>0</v>
      </c>
      <c r="O202" s="90">
        <v>0</v>
      </c>
      <c r="P202" s="855">
        <v>0</v>
      </c>
      <c r="Q202" s="850">
        <v>0</v>
      </c>
      <c r="R202" s="90">
        <v>0</v>
      </c>
      <c r="S202" s="93">
        <v>0</v>
      </c>
    </row>
    <row r="203" spans="1:19" x14ac:dyDescent="0.35">
      <c r="A203" s="1203"/>
      <c r="B203" s="1180"/>
      <c r="C203" s="1182" t="s">
        <v>797</v>
      </c>
      <c r="D203" s="1182"/>
      <c r="E203" s="870">
        <v>0</v>
      </c>
      <c r="F203" s="84">
        <v>0</v>
      </c>
      <c r="G203" s="947">
        <v>0</v>
      </c>
      <c r="H203" s="854">
        <v>0</v>
      </c>
      <c r="I203" s="90">
        <v>0</v>
      </c>
      <c r="J203" s="855">
        <v>0</v>
      </c>
      <c r="K203" s="854">
        <v>0</v>
      </c>
      <c r="L203" s="90">
        <v>0</v>
      </c>
      <c r="M203" s="855">
        <v>0</v>
      </c>
      <c r="N203" s="850">
        <v>0</v>
      </c>
      <c r="O203" s="90">
        <v>0</v>
      </c>
      <c r="P203" s="855">
        <v>0</v>
      </c>
      <c r="Q203" s="850">
        <v>0</v>
      </c>
      <c r="R203" s="90">
        <v>0</v>
      </c>
      <c r="S203" s="93">
        <v>0</v>
      </c>
    </row>
    <row r="204" spans="1:19" ht="16" thickBot="1" x14ac:dyDescent="0.4">
      <c r="A204" s="1203"/>
      <c r="B204" s="1181"/>
      <c r="C204" s="1183" t="s">
        <v>494</v>
      </c>
      <c r="D204" s="1183"/>
      <c r="E204" s="871">
        <v>0</v>
      </c>
      <c r="F204" s="85">
        <v>0</v>
      </c>
      <c r="G204" s="948">
        <v>0</v>
      </c>
      <c r="H204" s="856">
        <v>0</v>
      </c>
      <c r="I204" s="91">
        <v>0</v>
      </c>
      <c r="J204" s="857">
        <v>0</v>
      </c>
      <c r="K204" s="856">
        <v>0</v>
      </c>
      <c r="L204" s="91">
        <v>0</v>
      </c>
      <c r="M204" s="857">
        <v>0</v>
      </c>
      <c r="N204" s="851">
        <v>0</v>
      </c>
      <c r="O204" s="91">
        <v>0</v>
      </c>
      <c r="P204" s="857">
        <v>0</v>
      </c>
      <c r="Q204" s="851">
        <v>0</v>
      </c>
      <c r="R204" s="91">
        <v>0</v>
      </c>
      <c r="S204" s="95">
        <v>0</v>
      </c>
    </row>
    <row r="205" spans="1:19" ht="16" thickBot="1" x14ac:dyDescent="0.4">
      <c r="A205" s="1204"/>
      <c r="B205" s="1221" t="s">
        <v>793</v>
      </c>
      <c r="C205" s="1221"/>
      <c r="D205" s="1221"/>
      <c r="E205" s="1241"/>
      <c r="F205" s="1242"/>
      <c r="G205" s="946">
        <v>0</v>
      </c>
      <c r="H205" s="1199"/>
      <c r="I205" s="1200"/>
      <c r="J205" s="861">
        <v>0</v>
      </c>
      <c r="K205" s="1199"/>
      <c r="L205" s="1200"/>
      <c r="M205" s="861">
        <v>0</v>
      </c>
      <c r="N205" s="1201"/>
      <c r="O205" s="1200"/>
      <c r="P205" s="861">
        <v>0</v>
      </c>
      <c r="Q205" s="1201"/>
      <c r="R205" s="1200"/>
      <c r="S205" s="103">
        <v>0</v>
      </c>
    </row>
    <row r="206" spans="1:19" ht="16.5" thickTop="1" thickBot="1" x14ac:dyDescent="0.4"/>
    <row r="207" spans="1:19" ht="16" thickTop="1" x14ac:dyDescent="0.35">
      <c r="C207" s="410"/>
      <c r="D207" s="862" t="s">
        <v>917</v>
      </c>
      <c r="E207" s="1223">
        <v>0</v>
      </c>
      <c r="F207" s="1224"/>
      <c r="G207" s="1225"/>
      <c r="H207" s="1229">
        <v>0</v>
      </c>
      <c r="I207" s="1230"/>
      <c r="J207" s="1231"/>
      <c r="K207" s="1229">
        <v>0</v>
      </c>
      <c r="L207" s="1230"/>
      <c r="M207" s="1231"/>
      <c r="N207" s="1232">
        <v>0</v>
      </c>
      <c r="O207" s="1230"/>
      <c r="P207" s="1231"/>
      <c r="Q207" s="1232">
        <v>0</v>
      </c>
      <c r="R207" s="1230"/>
      <c r="S207" s="1234"/>
    </row>
    <row r="208" spans="1:19" ht="16" thickBot="1" x14ac:dyDescent="0.4">
      <c r="D208" s="863" t="s">
        <v>918</v>
      </c>
      <c r="E208" s="1226">
        <v>0.93849827010141584</v>
      </c>
      <c r="F208" s="1227"/>
      <c r="G208" s="1228"/>
      <c r="H208" s="1226">
        <v>0.90140172644065408</v>
      </c>
      <c r="I208" s="1227"/>
      <c r="J208" s="1228"/>
      <c r="K208" s="1226">
        <v>0.96055010263195773</v>
      </c>
      <c r="L208" s="1227"/>
      <c r="M208" s="1228"/>
      <c r="N208" s="1233">
        <v>0.96740734001094864</v>
      </c>
      <c r="O208" s="1227"/>
      <c r="P208" s="1228"/>
      <c r="Q208" s="1233">
        <v>0.96729719742109266</v>
      </c>
      <c r="R208" s="1227"/>
      <c r="S208" s="1235"/>
    </row>
    <row r="209" spans="1:20" ht="16" thickTop="1" x14ac:dyDescent="0.35"/>
    <row r="210" spans="1:20" x14ac:dyDescent="0.35">
      <c r="A210" s="28"/>
      <c r="B210" s="28"/>
      <c r="C210" s="28"/>
      <c r="D210" s="28"/>
      <c r="E210" s="28"/>
      <c r="F210" s="28"/>
      <c r="G210" s="28"/>
      <c r="H210" s="28"/>
      <c r="I210" s="28"/>
      <c r="J210" s="28"/>
      <c r="K210" s="28"/>
      <c r="L210" s="28"/>
      <c r="M210" s="28"/>
      <c r="N210" s="28"/>
      <c r="O210" s="28"/>
      <c r="P210" s="28"/>
      <c r="Q210" s="28"/>
      <c r="R210" s="28"/>
      <c r="S210" s="28"/>
      <c r="T210" s="28"/>
    </row>
    <row r="212" spans="1:20" x14ac:dyDescent="0.35">
      <c r="A212" s="1008" t="s">
        <v>1091</v>
      </c>
      <c r="B212" s="1008"/>
      <c r="C212" s="1008"/>
      <c r="D212" s="1008"/>
    </row>
    <row r="213" spans="1:20" x14ac:dyDescent="0.35">
      <c r="A213" s="1008"/>
      <c r="B213" s="1008"/>
      <c r="C213" s="1008"/>
      <c r="D213" s="1008"/>
    </row>
  </sheetData>
  <sheetProtection algorithmName="SHA-512" hashValue="+KfB9Y9cwJ7TCjQ0jQIqIRuWVUmj1JEAlvjsCV7oaJiF8PmPXz8bRTkdC8kLZldMcjUTPOGnD1vAsoHNkhgB+A==" saltValue="iB6dBGnbysSmuPhB3BCxLg==" spinCount="100000" sheet="1" objects="1" scenarios="1"/>
  <mergeCells count="353">
    <mergeCell ref="A212:D213"/>
    <mergeCell ref="A8:D8"/>
    <mergeCell ref="K205:L205"/>
    <mergeCell ref="N205:O205"/>
    <mergeCell ref="Q205:R205"/>
    <mergeCell ref="A192:A205"/>
    <mergeCell ref="B192:B196"/>
    <mergeCell ref="C192:D192"/>
    <mergeCell ref="C193:D193"/>
    <mergeCell ref="C194:D194"/>
    <mergeCell ref="B202:B204"/>
    <mergeCell ref="C202:D202"/>
    <mergeCell ref="C203:D203"/>
    <mergeCell ref="C204:D204"/>
    <mergeCell ref="B205:D205"/>
    <mergeCell ref="H205:I205"/>
    <mergeCell ref="C195:D195"/>
    <mergeCell ref="C196:D196"/>
    <mergeCell ref="B197:B201"/>
    <mergeCell ref="C197:D197"/>
    <mergeCell ref="C198:D198"/>
    <mergeCell ref="C199:D199"/>
    <mergeCell ref="C200:D200"/>
    <mergeCell ref="C201:D201"/>
    <mergeCell ref="A174:A191"/>
    <mergeCell ref="H190:I190"/>
    <mergeCell ref="K190:L190"/>
    <mergeCell ref="N190:O190"/>
    <mergeCell ref="Q190:R190"/>
    <mergeCell ref="B191:D191"/>
    <mergeCell ref="H191:I191"/>
    <mergeCell ref="K191:L191"/>
    <mergeCell ref="N191:O191"/>
    <mergeCell ref="Q191:R191"/>
    <mergeCell ref="B190:D190"/>
    <mergeCell ref="B179:B183"/>
    <mergeCell ref="C177:D177"/>
    <mergeCell ref="C178:D178"/>
    <mergeCell ref="K189:L189"/>
    <mergeCell ref="N189:O189"/>
    <mergeCell ref="Q189:R189"/>
    <mergeCell ref="C179:D179"/>
    <mergeCell ref="C180:D180"/>
    <mergeCell ref="C181:D181"/>
    <mergeCell ref="C182:D182"/>
    <mergeCell ref="C183:D183"/>
    <mergeCell ref="C184:D184"/>
    <mergeCell ref="C185:D185"/>
    <mergeCell ref="C186:D186"/>
    <mergeCell ref="C187:D187"/>
    <mergeCell ref="H189:I189"/>
    <mergeCell ref="C188:D188"/>
    <mergeCell ref="B189:D189"/>
    <mergeCell ref="B184:B188"/>
    <mergeCell ref="A164:D167"/>
    <mergeCell ref="L165:L166"/>
    <mergeCell ref="M165:N166"/>
    <mergeCell ref="A168:D168"/>
    <mergeCell ref="B170:D170"/>
    <mergeCell ref="H170:V170"/>
    <mergeCell ref="B174:B178"/>
    <mergeCell ref="A171:D171"/>
    <mergeCell ref="H171:J171"/>
    <mergeCell ref="K171:M171"/>
    <mergeCell ref="N171:P171"/>
    <mergeCell ref="Q171:S171"/>
    <mergeCell ref="A172:A173"/>
    <mergeCell ref="B172:B173"/>
    <mergeCell ref="C172:D173"/>
    <mergeCell ref="H172:J172"/>
    <mergeCell ref="K172:M172"/>
    <mergeCell ref="N172:P172"/>
    <mergeCell ref="Q172:S172"/>
    <mergeCell ref="E171:G171"/>
    <mergeCell ref="E172:G172"/>
    <mergeCell ref="C174:D174"/>
    <mergeCell ref="C175:D175"/>
    <mergeCell ref="C176:D176"/>
    <mergeCell ref="A159:D159"/>
    <mergeCell ref="C148:D148"/>
    <mergeCell ref="C149:D149"/>
    <mergeCell ref="C150:D150"/>
    <mergeCell ref="B151:B153"/>
    <mergeCell ref="C151:D151"/>
    <mergeCell ref="C152:D152"/>
    <mergeCell ref="C153:D153"/>
    <mergeCell ref="A141:A154"/>
    <mergeCell ref="B141:B145"/>
    <mergeCell ref="C141:D141"/>
    <mergeCell ref="C142:D142"/>
    <mergeCell ref="C143:D143"/>
    <mergeCell ref="C144:D144"/>
    <mergeCell ref="C145:D145"/>
    <mergeCell ref="B146:B150"/>
    <mergeCell ref="C146:D146"/>
    <mergeCell ref="C147:D147"/>
    <mergeCell ref="B154:D154"/>
    <mergeCell ref="A156:B157"/>
    <mergeCell ref="A123:A140"/>
    <mergeCell ref="B123:B127"/>
    <mergeCell ref="C123:D123"/>
    <mergeCell ref="C124:D124"/>
    <mergeCell ref="C125:D125"/>
    <mergeCell ref="C126:D126"/>
    <mergeCell ref="C127:D127"/>
    <mergeCell ref="B128:B132"/>
    <mergeCell ref="C128:D128"/>
    <mergeCell ref="C129:D129"/>
    <mergeCell ref="C130:D130"/>
    <mergeCell ref="C131:D131"/>
    <mergeCell ref="C132:D132"/>
    <mergeCell ref="B133:B137"/>
    <mergeCell ref="C133:D133"/>
    <mergeCell ref="C134:D134"/>
    <mergeCell ref="C135:D135"/>
    <mergeCell ref="C136:D136"/>
    <mergeCell ref="C137:D137"/>
    <mergeCell ref="B138:D138"/>
    <mergeCell ref="B140:D140"/>
    <mergeCell ref="B139:D139"/>
    <mergeCell ref="A117:D117"/>
    <mergeCell ref="B119:D119"/>
    <mergeCell ref="H119:V119"/>
    <mergeCell ref="A120:D120"/>
    <mergeCell ref="H120:J120"/>
    <mergeCell ref="K120:M120"/>
    <mergeCell ref="N120:P120"/>
    <mergeCell ref="Q120:S120"/>
    <mergeCell ref="Q121:S121"/>
    <mergeCell ref="A121:A122"/>
    <mergeCell ref="B121:B122"/>
    <mergeCell ref="C121:D122"/>
    <mergeCell ref="H121:J121"/>
    <mergeCell ref="K121:M121"/>
    <mergeCell ref="N121:P121"/>
    <mergeCell ref="E120:G120"/>
    <mergeCell ref="E121:G121"/>
    <mergeCell ref="A113:D116"/>
    <mergeCell ref="L114:L115"/>
    <mergeCell ref="M114:N115"/>
    <mergeCell ref="B101:B103"/>
    <mergeCell ref="C101:D101"/>
    <mergeCell ref="C102:D102"/>
    <mergeCell ref="C103:D103"/>
    <mergeCell ref="A91:A104"/>
    <mergeCell ref="B91:B95"/>
    <mergeCell ref="C91:D91"/>
    <mergeCell ref="C92:D92"/>
    <mergeCell ref="C93:D93"/>
    <mergeCell ref="H104:I104"/>
    <mergeCell ref="E104:F104"/>
    <mergeCell ref="E107:G107"/>
    <mergeCell ref="H107:J107"/>
    <mergeCell ref="K107:M107"/>
    <mergeCell ref="N107:P107"/>
    <mergeCell ref="A71:A72"/>
    <mergeCell ref="B71:B72"/>
    <mergeCell ref="C71:D72"/>
    <mergeCell ref="H71:J71"/>
    <mergeCell ref="K71:M71"/>
    <mergeCell ref="N71:P71"/>
    <mergeCell ref="C98:D98"/>
    <mergeCell ref="C99:D99"/>
    <mergeCell ref="C100:D100"/>
    <mergeCell ref="C94:D94"/>
    <mergeCell ref="C95:D95"/>
    <mergeCell ref="B96:B100"/>
    <mergeCell ref="C96:D96"/>
    <mergeCell ref="C97:D97"/>
    <mergeCell ref="C79:D79"/>
    <mergeCell ref="C80:D80"/>
    <mergeCell ref="C81:D81"/>
    <mergeCell ref="C82:D82"/>
    <mergeCell ref="B83:B87"/>
    <mergeCell ref="C83:D83"/>
    <mergeCell ref="C84:D84"/>
    <mergeCell ref="C85:D85"/>
    <mergeCell ref="C86:D86"/>
    <mergeCell ref="C87:D87"/>
    <mergeCell ref="Q71:S71"/>
    <mergeCell ref="B88:D88"/>
    <mergeCell ref="B89:D89"/>
    <mergeCell ref="B90:D90"/>
    <mergeCell ref="H70:J70"/>
    <mergeCell ref="B69:D69"/>
    <mergeCell ref="H69:V69"/>
    <mergeCell ref="Q70:S70"/>
    <mergeCell ref="N70:P70"/>
    <mergeCell ref="K70:M70"/>
    <mergeCell ref="C73:D73"/>
    <mergeCell ref="C74:D74"/>
    <mergeCell ref="C75:D75"/>
    <mergeCell ref="C76:D76"/>
    <mergeCell ref="C77:D77"/>
    <mergeCell ref="B78:B82"/>
    <mergeCell ref="C78:D78"/>
    <mergeCell ref="E70:G70"/>
    <mergeCell ref="E71:G71"/>
    <mergeCell ref="H88:I90"/>
    <mergeCell ref="K88:L90"/>
    <mergeCell ref="N88:O90"/>
    <mergeCell ref="Q88:R90"/>
    <mergeCell ref="E88:F90"/>
    <mergeCell ref="L13:L14"/>
    <mergeCell ref="K53:L53"/>
    <mergeCell ref="H53:I53"/>
    <mergeCell ref="C30:D30"/>
    <mergeCell ref="A16:D16"/>
    <mergeCell ref="B18:D18"/>
    <mergeCell ref="H18:V18"/>
    <mergeCell ref="B32:B36"/>
    <mergeCell ref="C32:D32"/>
    <mergeCell ref="C33:D33"/>
    <mergeCell ref="C34:D34"/>
    <mergeCell ref="C35:D35"/>
    <mergeCell ref="A22:A39"/>
    <mergeCell ref="B22:B26"/>
    <mergeCell ref="C22:D22"/>
    <mergeCell ref="Q20:S20"/>
    <mergeCell ref="B37:D37"/>
    <mergeCell ref="B38:D38"/>
    <mergeCell ref="B39:D39"/>
    <mergeCell ref="H19:J19"/>
    <mergeCell ref="K19:M19"/>
    <mergeCell ref="N19:P19"/>
    <mergeCell ref="Q19:S19"/>
    <mergeCell ref="A19:D19"/>
    <mergeCell ref="A20:A21"/>
    <mergeCell ref="B20:B21"/>
    <mergeCell ref="C20:D21"/>
    <mergeCell ref="H20:J20"/>
    <mergeCell ref="K20:M20"/>
    <mergeCell ref="N39:O39"/>
    <mergeCell ref="C31:D31"/>
    <mergeCell ref="H39:I39"/>
    <mergeCell ref="K37:L37"/>
    <mergeCell ref="H37:I37"/>
    <mergeCell ref="C27:D27"/>
    <mergeCell ref="C28:D28"/>
    <mergeCell ref="C29:D29"/>
    <mergeCell ref="E39:F39"/>
    <mergeCell ref="E19:G19"/>
    <mergeCell ref="E20:G20"/>
    <mergeCell ref="K1:N9"/>
    <mergeCell ref="A2:D5"/>
    <mergeCell ref="A12:D15"/>
    <mergeCell ref="N37:O37"/>
    <mergeCell ref="N38:O38"/>
    <mergeCell ref="B104:D104"/>
    <mergeCell ref="A73:A90"/>
    <mergeCell ref="B73:B77"/>
    <mergeCell ref="C23:D23"/>
    <mergeCell ref="C24:D24"/>
    <mergeCell ref="C25:D25"/>
    <mergeCell ref="C26:D26"/>
    <mergeCell ref="B27:B31"/>
    <mergeCell ref="C36:D36"/>
    <mergeCell ref="M13:N14"/>
    <mergeCell ref="N20:P20"/>
    <mergeCell ref="A40:A53"/>
    <mergeCell ref="B40:B44"/>
    <mergeCell ref="C40:D40"/>
    <mergeCell ref="C41:D41"/>
    <mergeCell ref="C42:D42"/>
    <mergeCell ref="C43:D43"/>
    <mergeCell ref="A62:D65"/>
    <mergeCell ref="A70:D70"/>
    <mergeCell ref="Q37:R37"/>
    <mergeCell ref="Q38:R38"/>
    <mergeCell ref="K38:L38"/>
    <mergeCell ref="H38:I38"/>
    <mergeCell ref="Q39:R39"/>
    <mergeCell ref="K39:L39"/>
    <mergeCell ref="Q53:R53"/>
    <mergeCell ref="B53:D53"/>
    <mergeCell ref="C44:D44"/>
    <mergeCell ref="B45:B49"/>
    <mergeCell ref="C45:D45"/>
    <mergeCell ref="C46:D46"/>
    <mergeCell ref="C50:D50"/>
    <mergeCell ref="C51:D51"/>
    <mergeCell ref="C52:D52"/>
    <mergeCell ref="C47:D47"/>
    <mergeCell ref="C48:D48"/>
    <mergeCell ref="C49:D49"/>
    <mergeCell ref="B50:B52"/>
    <mergeCell ref="N53:O53"/>
    <mergeCell ref="E37:F37"/>
    <mergeCell ref="E38:F38"/>
    <mergeCell ref="E53:F53"/>
    <mergeCell ref="Q104:R104"/>
    <mergeCell ref="N104:O104"/>
    <mergeCell ref="K104:L104"/>
    <mergeCell ref="E154:F154"/>
    <mergeCell ref="E205:F205"/>
    <mergeCell ref="E189:F189"/>
    <mergeCell ref="E190:F190"/>
    <mergeCell ref="E191:F191"/>
    <mergeCell ref="E138:F138"/>
    <mergeCell ref="E139:F139"/>
    <mergeCell ref="E140:F140"/>
    <mergeCell ref="H140:I140"/>
    <mergeCell ref="K140:L140"/>
    <mergeCell ref="N140:O140"/>
    <mergeCell ref="Q140:R140"/>
    <mergeCell ref="H138:I138"/>
    <mergeCell ref="K138:L138"/>
    <mergeCell ref="N138:O138"/>
    <mergeCell ref="Q138:R138"/>
    <mergeCell ref="H139:I139"/>
    <mergeCell ref="K139:L139"/>
    <mergeCell ref="N139:O139"/>
    <mergeCell ref="Q139:R139"/>
    <mergeCell ref="N55:P55"/>
    <mergeCell ref="N56:P56"/>
    <mergeCell ref="Q55:S55"/>
    <mergeCell ref="Q56:S56"/>
    <mergeCell ref="E55:G55"/>
    <mergeCell ref="E56:G56"/>
    <mergeCell ref="H55:J55"/>
    <mergeCell ref="H56:J56"/>
    <mergeCell ref="K55:M55"/>
    <mergeCell ref="K56:M56"/>
    <mergeCell ref="Q107:S107"/>
    <mergeCell ref="E106:G106"/>
    <mergeCell ref="H106:J106"/>
    <mergeCell ref="K106:M106"/>
    <mergeCell ref="N106:P106"/>
    <mergeCell ref="Q106:S106"/>
    <mergeCell ref="E156:G156"/>
    <mergeCell ref="E157:G157"/>
    <mergeCell ref="H156:J156"/>
    <mergeCell ref="H157:J157"/>
    <mergeCell ref="K156:M156"/>
    <mergeCell ref="K157:M157"/>
    <mergeCell ref="N156:P156"/>
    <mergeCell ref="N157:P157"/>
    <mergeCell ref="Q156:S156"/>
    <mergeCell ref="Q157:S157"/>
    <mergeCell ref="H154:I154"/>
    <mergeCell ref="K154:L154"/>
    <mergeCell ref="N154:O154"/>
    <mergeCell ref="Q154:R154"/>
    <mergeCell ref="E207:G207"/>
    <mergeCell ref="E208:G208"/>
    <mergeCell ref="H207:J207"/>
    <mergeCell ref="H208:J208"/>
    <mergeCell ref="K207:M207"/>
    <mergeCell ref="K208:M208"/>
    <mergeCell ref="N207:P207"/>
    <mergeCell ref="N208:P208"/>
    <mergeCell ref="Q207:S207"/>
    <mergeCell ref="Q208:S208"/>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rgb="FF00CDF6"/>
  </sheetPr>
  <dimension ref="A1:I38"/>
  <sheetViews>
    <sheetView zoomScale="70" zoomScaleNormal="70" workbookViewId="0">
      <pane xSplit="5" ySplit="11" topLeftCell="F12" activePane="bottomRight" state="frozen"/>
      <selection pane="topRight" activeCell="D18" sqref="D18"/>
      <selection pane="bottomLeft" activeCell="D18" sqref="D18"/>
      <selection pane="bottomRight"/>
    </sheetView>
  </sheetViews>
  <sheetFormatPr baseColWidth="10" defaultColWidth="11" defaultRowHeight="15.5" x14ac:dyDescent="0.35"/>
  <cols>
    <col min="1" max="1" width="17.58203125" style="32" customWidth="1"/>
    <col min="2" max="2" width="16.08203125" style="32" customWidth="1"/>
    <col min="3" max="3" width="24.33203125" style="32" customWidth="1"/>
    <col min="4" max="4" width="70.58203125" style="32" customWidth="1"/>
    <col min="5" max="5" width="13.83203125" style="32" customWidth="1"/>
    <col min="6" max="6" width="70.58203125" style="32" customWidth="1"/>
    <col min="7" max="7" width="41.75" style="32" customWidth="1"/>
    <col min="8" max="16384" width="11" style="32"/>
  </cols>
  <sheetData>
    <row r="1" spans="1:9" ht="15.75" customHeight="1" x14ac:dyDescent="0.35"/>
    <row r="2" spans="1:9" s="31" customFormat="1" ht="15.75" customHeight="1" x14ac:dyDescent="0.35">
      <c r="A2" s="1302" t="s">
        <v>827</v>
      </c>
      <c r="B2" s="1302"/>
      <c r="C2" s="1302"/>
      <c r="D2" s="1302"/>
      <c r="E2" s="1302"/>
      <c r="F2" s="47"/>
    </row>
    <row r="3" spans="1:9" s="31" customFormat="1" ht="15.75" customHeight="1" x14ac:dyDescent="0.35">
      <c r="A3" s="1302"/>
      <c r="B3" s="1302"/>
      <c r="C3" s="1302"/>
      <c r="D3" s="1302"/>
      <c r="E3" s="1302"/>
      <c r="F3" s="47"/>
    </row>
    <row r="4" spans="1:9" s="31" customFormat="1" ht="15.75" customHeight="1" x14ac:dyDescent="0.35">
      <c r="A4" s="1302"/>
      <c r="B4" s="1302"/>
      <c r="C4" s="1302"/>
      <c r="D4" s="1302"/>
      <c r="E4" s="1302"/>
      <c r="F4" s="47"/>
      <c r="G4" s="30"/>
      <c r="H4" s="30"/>
      <c r="I4" s="30"/>
    </row>
    <row r="5" spans="1:9" s="31" customFormat="1" ht="15.75" customHeight="1" x14ac:dyDescent="0.35">
      <c r="A5" s="1302"/>
      <c r="B5" s="1302"/>
      <c r="C5" s="1302"/>
      <c r="D5" s="1302"/>
      <c r="E5" s="1302"/>
      <c r="F5" s="47"/>
      <c r="G5" s="30"/>
      <c r="H5" s="30"/>
      <c r="I5" s="30"/>
    </row>
    <row r="6" spans="1:9" s="31" customFormat="1" ht="15.75" customHeight="1" x14ac:dyDescent="0.35">
      <c r="A6" s="47"/>
      <c r="B6" s="47"/>
      <c r="C6" s="47"/>
      <c r="D6" s="47"/>
      <c r="E6" s="47"/>
      <c r="F6" s="47"/>
      <c r="G6" s="30"/>
      <c r="H6" s="30"/>
      <c r="I6" s="30"/>
    </row>
    <row r="7" spans="1:9" s="31" customFormat="1" ht="15.75" customHeight="1" x14ac:dyDescent="0.35">
      <c r="A7" s="47"/>
      <c r="B7" s="47"/>
      <c r="C7" s="47"/>
      <c r="D7" s="47"/>
      <c r="E7" s="47"/>
      <c r="F7" s="47"/>
      <c r="G7" s="30"/>
      <c r="H7" s="30"/>
      <c r="I7" s="30"/>
    </row>
    <row r="8" spans="1:9" s="31" customFormat="1" ht="44.25" customHeight="1" x14ac:dyDescent="0.35">
      <c r="A8" s="1069" t="s">
        <v>828</v>
      </c>
      <c r="B8" s="1069"/>
      <c r="C8" s="1069"/>
      <c r="D8" s="1069"/>
      <c r="E8" s="1069"/>
      <c r="F8" s="49"/>
      <c r="G8" s="30"/>
      <c r="H8" s="30"/>
      <c r="I8" s="30"/>
    </row>
    <row r="9" spans="1:9" s="31" customFormat="1" ht="15.75" customHeight="1" thickBot="1" x14ac:dyDescent="0.4">
      <c r="A9" s="29"/>
      <c r="B9" s="29"/>
      <c r="C9" s="29"/>
      <c r="D9" s="29"/>
      <c r="G9" s="30"/>
      <c r="H9" s="30"/>
      <c r="I9" s="30"/>
    </row>
    <row r="10" spans="1:9" ht="30" customHeight="1" thickTop="1" x14ac:dyDescent="0.35">
      <c r="A10" s="1044" t="s">
        <v>829</v>
      </c>
      <c r="B10" s="1043"/>
      <c r="C10" s="1043"/>
      <c r="D10" s="1043"/>
      <c r="E10" s="1043"/>
      <c r="F10" s="238">
        <v>2022</v>
      </c>
    </row>
    <row r="11" spans="1:9" ht="35" customHeight="1" x14ac:dyDescent="0.35">
      <c r="A11" s="105" t="s">
        <v>830</v>
      </c>
      <c r="B11" s="548" t="s">
        <v>831</v>
      </c>
      <c r="C11" s="548" t="s">
        <v>832</v>
      </c>
      <c r="D11" s="548" t="s">
        <v>833</v>
      </c>
      <c r="E11" s="548" t="s">
        <v>429</v>
      </c>
      <c r="F11" s="872" t="s">
        <v>433</v>
      </c>
    </row>
    <row r="12" spans="1:9" ht="78" customHeight="1" x14ac:dyDescent="0.35">
      <c r="A12" s="1306" t="s">
        <v>834</v>
      </c>
      <c r="B12" s="550" t="s">
        <v>835</v>
      </c>
      <c r="C12" s="550" t="s">
        <v>836</v>
      </c>
      <c r="D12" s="550" t="s">
        <v>837</v>
      </c>
      <c r="E12" s="550" t="s">
        <v>838</v>
      </c>
      <c r="F12" s="887">
        <f>Environment!I21</f>
        <v>1113581</v>
      </c>
    </row>
    <row r="13" spans="1:9" ht="186.5" customHeight="1" thickBot="1" x14ac:dyDescent="0.4">
      <c r="A13" s="1307"/>
      <c r="B13" s="888" t="s">
        <v>839</v>
      </c>
      <c r="C13" s="888" t="s">
        <v>840</v>
      </c>
      <c r="D13" s="888" t="s">
        <v>841</v>
      </c>
      <c r="E13" s="888"/>
      <c r="F13" s="889" t="s">
        <v>919</v>
      </c>
    </row>
    <row r="14" spans="1:9" ht="36" customHeight="1" x14ac:dyDescent="0.35">
      <c r="A14" s="1303" t="s">
        <v>842</v>
      </c>
      <c r="B14" s="1320" t="s">
        <v>843</v>
      </c>
      <c r="C14" s="551" t="s">
        <v>844</v>
      </c>
      <c r="D14" s="551" t="s">
        <v>845</v>
      </c>
      <c r="E14" s="551" t="s">
        <v>846</v>
      </c>
      <c r="F14" s="873">
        <f>Environment!I32</f>
        <v>11862522</v>
      </c>
    </row>
    <row r="15" spans="1:9" ht="36.75" customHeight="1" thickBot="1" x14ac:dyDescent="0.4">
      <c r="A15" s="1304"/>
      <c r="B15" s="1305"/>
      <c r="C15" s="552" t="s">
        <v>847</v>
      </c>
      <c r="D15" s="552" t="s">
        <v>848</v>
      </c>
      <c r="E15" s="552" t="s">
        <v>477</v>
      </c>
      <c r="F15" s="876">
        <f>Environment!I36</f>
        <v>0.90431973271416632</v>
      </c>
    </row>
    <row r="16" spans="1:9" ht="42.75" customHeight="1" x14ac:dyDescent="0.35">
      <c r="A16" s="1308" t="s">
        <v>849</v>
      </c>
      <c r="B16" s="1298" t="s">
        <v>850</v>
      </c>
      <c r="C16" s="1298" t="s">
        <v>851</v>
      </c>
      <c r="D16" s="553" t="s">
        <v>852</v>
      </c>
      <c r="E16" s="553" t="s">
        <v>853</v>
      </c>
      <c r="F16" s="875" t="s">
        <v>854</v>
      </c>
    </row>
    <row r="17" spans="1:7" ht="54.75" customHeight="1" x14ac:dyDescent="0.35">
      <c r="A17" s="1309"/>
      <c r="B17" s="1299"/>
      <c r="C17" s="1299"/>
      <c r="D17" s="554" t="s">
        <v>855</v>
      </c>
      <c r="E17" s="554" t="s">
        <v>477</v>
      </c>
      <c r="F17" s="877">
        <v>1</v>
      </c>
    </row>
    <row r="18" spans="1:7" ht="42" customHeight="1" x14ac:dyDescent="0.35">
      <c r="A18" s="1309"/>
      <c r="B18" s="1299"/>
      <c r="C18" s="1299" t="s">
        <v>170</v>
      </c>
      <c r="D18" s="554" t="s">
        <v>856</v>
      </c>
      <c r="E18" s="554" t="s">
        <v>853</v>
      </c>
      <c r="F18" s="878" t="s">
        <v>854</v>
      </c>
    </row>
    <row r="19" spans="1:7" ht="57" customHeight="1" thickBot="1" x14ac:dyDescent="0.4">
      <c r="A19" s="1310"/>
      <c r="B19" s="1305"/>
      <c r="C19" s="1305"/>
      <c r="D19" s="552" t="s">
        <v>857</v>
      </c>
      <c r="E19" s="552" t="s">
        <v>477</v>
      </c>
      <c r="F19" s="876">
        <v>1</v>
      </c>
    </row>
    <row r="20" spans="1:7" ht="39.75" customHeight="1" x14ac:dyDescent="0.35">
      <c r="A20" s="1311" t="s">
        <v>858</v>
      </c>
      <c r="B20" s="553" t="s">
        <v>859</v>
      </c>
      <c r="C20" s="553" t="s">
        <v>860</v>
      </c>
      <c r="D20" s="553" t="s">
        <v>861</v>
      </c>
      <c r="E20" s="553" t="s">
        <v>575</v>
      </c>
      <c r="F20" s="875">
        <f>Environment!I46</f>
        <v>51001.205300000001</v>
      </c>
    </row>
    <row r="21" spans="1:7" ht="41.25" customHeight="1" x14ac:dyDescent="0.35">
      <c r="A21" s="1312"/>
      <c r="B21" s="554" t="s">
        <v>862</v>
      </c>
      <c r="C21" s="554" t="s">
        <v>863</v>
      </c>
      <c r="D21" s="554" t="s">
        <v>864</v>
      </c>
      <c r="E21" s="554" t="s">
        <v>575</v>
      </c>
      <c r="F21" s="878">
        <f>Environment!I57</f>
        <v>87.712474</v>
      </c>
    </row>
    <row r="22" spans="1:7" ht="42" customHeight="1" x14ac:dyDescent="0.35">
      <c r="A22" s="1312"/>
      <c r="B22" s="554" t="s">
        <v>865</v>
      </c>
      <c r="C22" s="554" t="s">
        <v>866</v>
      </c>
      <c r="D22" s="554" t="s">
        <v>867</v>
      </c>
      <c r="E22" s="554" t="s">
        <v>575</v>
      </c>
      <c r="F22" s="878">
        <f>Environment!I56</f>
        <v>389.32416507999994</v>
      </c>
    </row>
    <row r="23" spans="1:7" ht="42" customHeight="1" x14ac:dyDescent="0.35">
      <c r="A23" s="1312"/>
      <c r="B23" s="554" t="s">
        <v>868</v>
      </c>
      <c r="C23" s="554" t="s">
        <v>869</v>
      </c>
      <c r="D23" s="554" t="s">
        <v>870</v>
      </c>
      <c r="E23" s="554" t="s">
        <v>575</v>
      </c>
      <c r="F23" s="878">
        <f>Environment!I44</f>
        <v>10731.711299999999</v>
      </c>
    </row>
    <row r="24" spans="1:7" ht="44.25" customHeight="1" thickBot="1" x14ac:dyDescent="0.4">
      <c r="A24" s="1313"/>
      <c r="B24" s="552" t="s">
        <v>871</v>
      </c>
      <c r="C24" s="552" t="s">
        <v>872</v>
      </c>
      <c r="D24" s="552" t="s">
        <v>873</v>
      </c>
      <c r="E24" s="552" t="s">
        <v>575</v>
      </c>
      <c r="F24" s="879">
        <f>Environment!H73</f>
        <v>4685.0069999999996</v>
      </c>
    </row>
    <row r="25" spans="1:7" ht="69" customHeight="1" x14ac:dyDescent="0.35">
      <c r="A25" s="1295" t="s">
        <v>874</v>
      </c>
      <c r="B25" s="1298" t="s">
        <v>875</v>
      </c>
      <c r="C25" s="1298" t="s">
        <v>876</v>
      </c>
      <c r="D25" s="553" t="s">
        <v>877</v>
      </c>
      <c r="E25" s="553" t="s">
        <v>477</v>
      </c>
      <c r="F25" s="1285" t="s">
        <v>1013</v>
      </c>
    </row>
    <row r="26" spans="1:7" ht="83" customHeight="1" x14ac:dyDescent="0.35">
      <c r="A26" s="1296"/>
      <c r="B26" s="1299"/>
      <c r="C26" s="1299"/>
      <c r="D26" s="554" t="s">
        <v>878</v>
      </c>
      <c r="E26" s="554" t="s">
        <v>477</v>
      </c>
      <c r="F26" s="1286"/>
    </row>
    <row r="27" spans="1:7" ht="81" customHeight="1" x14ac:dyDescent="0.35">
      <c r="A27" s="1296"/>
      <c r="B27" s="554" t="s">
        <v>879</v>
      </c>
      <c r="C27" s="554" t="s">
        <v>880</v>
      </c>
      <c r="D27" s="554" t="s">
        <v>881</v>
      </c>
      <c r="E27" s="554" t="s">
        <v>477</v>
      </c>
      <c r="F27" s="880" t="s">
        <v>882</v>
      </c>
    </row>
    <row r="28" spans="1:7" ht="147" customHeight="1" thickBot="1" x14ac:dyDescent="0.4">
      <c r="A28" s="1297"/>
      <c r="B28" s="552" t="s">
        <v>883</v>
      </c>
      <c r="C28" s="552" t="s">
        <v>884</v>
      </c>
      <c r="D28" s="552"/>
      <c r="E28" s="552"/>
      <c r="F28" s="874" t="s">
        <v>885</v>
      </c>
    </row>
    <row r="29" spans="1:7" ht="40.5" customHeight="1" x14ac:dyDescent="0.35">
      <c r="A29" s="1291" t="s">
        <v>886</v>
      </c>
      <c r="B29" s="1293" t="s">
        <v>887</v>
      </c>
      <c r="C29" s="1293" t="s">
        <v>888</v>
      </c>
      <c r="D29" s="555" t="s">
        <v>889</v>
      </c>
      <c r="E29" s="555"/>
      <c r="F29" s="1287" t="s">
        <v>890</v>
      </c>
      <c r="G29" s="33"/>
    </row>
    <row r="30" spans="1:7" ht="48.75" customHeight="1" thickBot="1" x14ac:dyDescent="0.4">
      <c r="A30" s="1292"/>
      <c r="B30" s="1294"/>
      <c r="C30" s="1294"/>
      <c r="D30" s="550" t="s">
        <v>891</v>
      </c>
      <c r="E30" s="550" t="s">
        <v>892</v>
      </c>
      <c r="F30" s="1288"/>
    </row>
    <row r="31" spans="1:7" ht="63.5" customHeight="1" x14ac:dyDescent="0.35">
      <c r="A31" s="1289" t="s">
        <v>893</v>
      </c>
      <c r="B31" s="553" t="s">
        <v>894</v>
      </c>
      <c r="C31" s="553" t="s">
        <v>103</v>
      </c>
      <c r="D31" s="553" t="s">
        <v>895</v>
      </c>
      <c r="E31" s="553" t="s">
        <v>477</v>
      </c>
      <c r="F31" s="881">
        <v>0.8</v>
      </c>
    </row>
    <row r="32" spans="1:7" ht="94.5" customHeight="1" thickBot="1" x14ac:dyDescent="0.4">
      <c r="A32" s="1290"/>
      <c r="B32" s="552" t="s">
        <v>896</v>
      </c>
      <c r="C32" s="552" t="s">
        <v>897</v>
      </c>
      <c r="D32" s="552" t="s">
        <v>898</v>
      </c>
      <c r="E32" s="552"/>
      <c r="F32" s="874" t="s">
        <v>899</v>
      </c>
    </row>
    <row r="33" spans="1:6" ht="50" customHeight="1" x14ac:dyDescent="0.35">
      <c r="A33" s="1314" t="s">
        <v>900</v>
      </c>
      <c r="B33" s="1317" t="s">
        <v>901</v>
      </c>
      <c r="C33" s="1298" t="s">
        <v>902</v>
      </c>
      <c r="D33" s="553" t="s">
        <v>903</v>
      </c>
      <c r="E33" s="553" t="s">
        <v>904</v>
      </c>
      <c r="F33" s="882">
        <f>227.123542518962/5</f>
        <v>45.424708503792402</v>
      </c>
    </row>
    <row r="34" spans="1:6" ht="51.5" customHeight="1" x14ac:dyDescent="0.35">
      <c r="A34" s="1315"/>
      <c r="B34" s="1318"/>
      <c r="C34" s="1299"/>
      <c r="D34" s="554" t="s">
        <v>905</v>
      </c>
      <c r="E34" s="554" t="s">
        <v>57</v>
      </c>
      <c r="F34" s="883">
        <f>354.150874431654/5</f>
        <v>70.830174886330809</v>
      </c>
    </row>
    <row r="35" spans="1:6" ht="52" customHeight="1" thickBot="1" x14ac:dyDescent="0.4">
      <c r="A35" s="1316"/>
      <c r="B35" s="1319"/>
      <c r="C35" s="1305"/>
      <c r="D35" s="552" t="s">
        <v>906</v>
      </c>
      <c r="E35" s="552" t="s">
        <v>496</v>
      </c>
      <c r="F35" s="884">
        <f>200.180752388353/5</f>
        <v>40.036150477670603</v>
      </c>
    </row>
    <row r="36" spans="1:6" ht="90.5" customHeight="1" x14ac:dyDescent="0.35">
      <c r="A36" s="1300" t="s">
        <v>907</v>
      </c>
      <c r="B36" s="553" t="s">
        <v>908</v>
      </c>
      <c r="C36" s="553" t="s">
        <v>909</v>
      </c>
      <c r="D36" s="553" t="s">
        <v>910</v>
      </c>
      <c r="E36" s="553"/>
      <c r="F36" s="885" t="s">
        <v>911</v>
      </c>
    </row>
    <row r="37" spans="1:6" ht="89.25" customHeight="1" thickBot="1" x14ac:dyDescent="0.4">
      <c r="A37" s="1301"/>
      <c r="B37" s="556" t="s">
        <v>912</v>
      </c>
      <c r="C37" s="557" t="s">
        <v>913</v>
      </c>
      <c r="D37" s="557" t="s">
        <v>914</v>
      </c>
      <c r="E37" s="557" t="s">
        <v>915</v>
      </c>
      <c r="F37" s="886" t="s">
        <v>916</v>
      </c>
    </row>
    <row r="38" spans="1:6" ht="16" thickTop="1" x14ac:dyDescent="0.35">
      <c r="C38" s="34"/>
    </row>
  </sheetData>
  <sheetProtection algorithmName="SHA-512" hashValue="rzK2pu06bW9CzqbBe2hSY7a7XBp56p7xmC1up9UaGJ/Kjx3KljJQjyn0MCMc8estD9ygtfH+Sp6R0XRsazHFBw==" saltValue="nwJ+G+K44w3ckAppvCQa5w==" spinCount="100000" sheet="1" objects="1" scenarios="1"/>
  <mergeCells count="24">
    <mergeCell ref="A36:A37"/>
    <mergeCell ref="A2:E5"/>
    <mergeCell ref="A14:A15"/>
    <mergeCell ref="B16:B19"/>
    <mergeCell ref="C16:C17"/>
    <mergeCell ref="A12:A13"/>
    <mergeCell ref="A16:A19"/>
    <mergeCell ref="A20:A24"/>
    <mergeCell ref="A33:A35"/>
    <mergeCell ref="B33:B35"/>
    <mergeCell ref="C33:C35"/>
    <mergeCell ref="C18:C19"/>
    <mergeCell ref="B14:B15"/>
    <mergeCell ref="F25:F26"/>
    <mergeCell ref="F29:F30"/>
    <mergeCell ref="A8:E8"/>
    <mergeCell ref="A10:E10"/>
    <mergeCell ref="A31:A32"/>
    <mergeCell ref="A29:A30"/>
    <mergeCell ref="B29:B30"/>
    <mergeCell ref="C29:C30"/>
    <mergeCell ref="A25:A28"/>
    <mergeCell ref="B25:B26"/>
    <mergeCell ref="C25:C26"/>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
    <tabColor rgb="FFA0E0DF"/>
  </sheetPr>
  <dimension ref="A1:G48"/>
  <sheetViews>
    <sheetView zoomScale="70" zoomScaleNormal="70" workbookViewId="0">
      <pane ySplit="14" topLeftCell="A15" activePane="bottomLeft" state="frozen"/>
      <selection activeCell="A14" sqref="A14"/>
      <selection pane="bottomLeft"/>
    </sheetView>
  </sheetViews>
  <sheetFormatPr baseColWidth="10" defaultColWidth="11" defaultRowHeight="15.5" x14ac:dyDescent="0.35"/>
  <cols>
    <col min="1" max="1" width="11" style="1"/>
    <col min="2" max="2" width="5.75" style="1" customWidth="1"/>
    <col min="3" max="3" width="47.08203125" style="1" customWidth="1"/>
    <col min="4" max="7" width="20.58203125" style="1" customWidth="1"/>
    <col min="8" max="16384" width="11" style="1"/>
  </cols>
  <sheetData>
    <row r="1" spans="1:7" ht="15.65" customHeight="1" x14ac:dyDescent="0.35">
      <c r="B1" s="48"/>
      <c r="C1" s="48"/>
      <c r="D1" s="48"/>
    </row>
    <row r="2" spans="1:7" s="5" customFormat="1" ht="15.65" customHeight="1" x14ac:dyDescent="0.35">
      <c r="A2" s="1321" t="s">
        <v>282</v>
      </c>
      <c r="B2" s="1321"/>
      <c r="C2" s="1321"/>
      <c r="D2" s="1321"/>
    </row>
    <row r="3" spans="1:7" s="5" customFormat="1" ht="15.65" customHeight="1" x14ac:dyDescent="0.35">
      <c r="A3" s="1321"/>
      <c r="B3" s="1321"/>
      <c r="C3" s="1321"/>
      <c r="D3" s="1321"/>
    </row>
    <row r="4" spans="1:7" s="5" customFormat="1" ht="15.65" customHeight="1" x14ac:dyDescent="0.35">
      <c r="A4" s="1321"/>
      <c r="B4" s="1321"/>
      <c r="C4" s="1321"/>
      <c r="D4" s="1321"/>
    </row>
    <row r="5" spans="1:7" s="5" customFormat="1" ht="15.65" customHeight="1" x14ac:dyDescent="0.35">
      <c r="A5" s="1321"/>
      <c r="B5" s="1321"/>
      <c r="C5" s="1321"/>
      <c r="D5" s="1321"/>
    </row>
    <row r="6" spans="1:7" s="5" customFormat="1" ht="15.65" customHeight="1" x14ac:dyDescent="0.35">
      <c r="A6" s="50"/>
      <c r="B6" s="50"/>
      <c r="C6" s="50"/>
      <c r="D6" s="50"/>
    </row>
    <row r="7" spans="1:7" s="5" customFormat="1" ht="15.65" customHeight="1" x14ac:dyDescent="0.35">
      <c r="A7" s="50"/>
      <c r="B7" s="50"/>
      <c r="C7" s="50"/>
      <c r="D7" s="50"/>
    </row>
    <row r="8" spans="1:7" s="5" customFormat="1" ht="20.149999999999999" customHeight="1" x14ac:dyDescent="0.35">
      <c r="A8" s="1069" t="s">
        <v>283</v>
      </c>
      <c r="B8" s="1069"/>
      <c r="C8" s="1069"/>
      <c r="D8" s="1069"/>
      <c r="E8" s="1069"/>
    </row>
    <row r="9" spans="1:7" s="5" customFormat="1" ht="15.65" customHeight="1" x14ac:dyDescent="0.35"/>
    <row r="10" spans="1:7" s="5" customFormat="1" ht="30" customHeight="1" x14ac:dyDescent="0.35">
      <c r="A10" s="1008" t="s">
        <v>1014</v>
      </c>
      <c r="B10" s="1008"/>
      <c r="C10" s="1008"/>
      <c r="D10" s="1008"/>
      <c r="E10" s="1008"/>
      <c r="F10" s="1008"/>
      <c r="G10" s="1008"/>
    </row>
    <row r="11" spans="1:7" s="5" customFormat="1" ht="30" customHeight="1" x14ac:dyDescent="0.35">
      <c r="A11" s="1008"/>
      <c r="B11" s="1008"/>
      <c r="C11" s="1008"/>
      <c r="D11" s="1008"/>
      <c r="E11" s="1008"/>
      <c r="F11" s="1008"/>
      <c r="G11" s="1008"/>
    </row>
    <row r="12" spans="1:7" s="5" customFormat="1" ht="15.65" customHeight="1" thickBot="1" x14ac:dyDescent="0.4">
      <c r="B12" s="1"/>
    </row>
    <row r="13" spans="1:7" ht="25" customHeight="1" thickTop="1" x14ac:dyDescent="0.35">
      <c r="B13" s="1322" t="s">
        <v>284</v>
      </c>
      <c r="C13" s="1323"/>
      <c r="D13" s="890" t="s">
        <v>285</v>
      </c>
      <c r="E13" s="724" t="s">
        <v>285</v>
      </c>
      <c r="F13" s="900" t="s">
        <v>285</v>
      </c>
      <c r="G13" s="725" t="s">
        <v>285</v>
      </c>
    </row>
    <row r="14" spans="1:7" ht="30" customHeight="1" x14ac:dyDescent="0.35">
      <c r="B14" s="1324"/>
      <c r="C14" s="1325"/>
      <c r="D14" s="891" t="s">
        <v>286</v>
      </c>
      <c r="E14" s="894" t="s">
        <v>287</v>
      </c>
      <c r="F14" s="901" t="s">
        <v>288</v>
      </c>
      <c r="G14" s="897" t="s">
        <v>289</v>
      </c>
    </row>
    <row r="15" spans="1:7" ht="20.149999999999999" customHeight="1" x14ac:dyDescent="0.35">
      <c r="B15" s="144">
        <v>1</v>
      </c>
      <c r="C15" s="10" t="s">
        <v>290</v>
      </c>
      <c r="D15" s="892" t="s">
        <v>291</v>
      </c>
      <c r="E15" s="895" t="s">
        <v>291</v>
      </c>
      <c r="F15" s="902" t="s">
        <v>291</v>
      </c>
      <c r="G15" s="898" t="s">
        <v>291</v>
      </c>
    </row>
    <row r="16" spans="1:7" ht="20.149999999999999" customHeight="1" x14ac:dyDescent="0.35">
      <c r="B16" s="144">
        <v>2</v>
      </c>
      <c r="C16" s="10" t="s">
        <v>292</v>
      </c>
      <c r="D16" s="892" t="s">
        <v>291</v>
      </c>
      <c r="E16" s="895" t="s">
        <v>291</v>
      </c>
      <c r="F16" s="902" t="s">
        <v>291</v>
      </c>
      <c r="G16" s="898" t="s">
        <v>291</v>
      </c>
    </row>
    <row r="17" spans="2:7" ht="20.149999999999999" customHeight="1" x14ac:dyDescent="0.35">
      <c r="B17" s="144">
        <v>3</v>
      </c>
      <c r="C17" s="10" t="s">
        <v>293</v>
      </c>
      <c r="D17" s="892" t="s">
        <v>291</v>
      </c>
      <c r="E17" s="895" t="s">
        <v>294</v>
      </c>
      <c r="F17" s="902" t="s">
        <v>291</v>
      </c>
      <c r="G17" s="898" t="s">
        <v>291</v>
      </c>
    </row>
    <row r="18" spans="2:7" ht="20.149999999999999" customHeight="1" x14ac:dyDescent="0.35">
      <c r="B18" s="144">
        <v>4</v>
      </c>
      <c r="C18" s="10" t="s">
        <v>295</v>
      </c>
      <c r="D18" s="892" t="s">
        <v>291</v>
      </c>
      <c r="E18" s="895" t="s">
        <v>291</v>
      </c>
      <c r="F18" s="902" t="s">
        <v>291</v>
      </c>
      <c r="G18" s="898" t="s">
        <v>291</v>
      </c>
    </row>
    <row r="19" spans="2:7" ht="20.149999999999999" customHeight="1" x14ac:dyDescent="0.35">
      <c r="B19" s="144">
        <v>5</v>
      </c>
      <c r="C19" s="10" t="s">
        <v>296</v>
      </c>
      <c r="D19" s="892" t="s">
        <v>291</v>
      </c>
      <c r="E19" s="895" t="s">
        <v>291</v>
      </c>
      <c r="F19" s="902" t="s">
        <v>291</v>
      </c>
      <c r="G19" s="898" t="s">
        <v>291</v>
      </c>
    </row>
    <row r="20" spans="2:7" ht="20.149999999999999" customHeight="1" x14ac:dyDescent="0.35">
      <c r="B20" s="144">
        <v>6</v>
      </c>
      <c r="C20" s="10" t="s">
        <v>297</v>
      </c>
      <c r="D20" s="892" t="s">
        <v>291</v>
      </c>
      <c r="E20" s="895" t="s">
        <v>291</v>
      </c>
      <c r="F20" s="902" t="s">
        <v>291</v>
      </c>
      <c r="G20" s="898" t="s">
        <v>291</v>
      </c>
    </row>
    <row r="21" spans="2:7" ht="20.149999999999999" customHeight="1" x14ac:dyDescent="0.35">
      <c r="B21" s="144">
        <v>7</v>
      </c>
      <c r="C21" s="10" t="s">
        <v>298</v>
      </c>
      <c r="D21" s="892" t="s">
        <v>291</v>
      </c>
      <c r="E21" s="895" t="s">
        <v>291</v>
      </c>
      <c r="F21" s="902" t="s">
        <v>291</v>
      </c>
      <c r="G21" s="898" t="s">
        <v>291</v>
      </c>
    </row>
    <row r="22" spans="2:7" ht="20.149999999999999" customHeight="1" x14ac:dyDescent="0.35">
      <c r="B22" s="144">
        <v>8</v>
      </c>
      <c r="C22" s="10" t="s">
        <v>299</v>
      </c>
      <c r="D22" s="892" t="s">
        <v>291</v>
      </c>
      <c r="E22" s="895" t="s">
        <v>291</v>
      </c>
      <c r="F22" s="902" t="s">
        <v>291</v>
      </c>
      <c r="G22" s="898" t="s">
        <v>291</v>
      </c>
    </row>
    <row r="23" spans="2:7" ht="20.149999999999999" customHeight="1" x14ac:dyDescent="0.35">
      <c r="B23" s="144">
        <v>9</v>
      </c>
      <c r="C23" s="10" t="s">
        <v>300</v>
      </c>
      <c r="D23" s="892" t="s">
        <v>294</v>
      </c>
      <c r="E23" s="51" t="s">
        <v>301</v>
      </c>
      <c r="F23" s="903" t="s">
        <v>294</v>
      </c>
      <c r="G23" s="898" t="s">
        <v>291</v>
      </c>
    </row>
    <row r="24" spans="2:7" ht="20.149999999999999" customHeight="1" x14ac:dyDescent="0.35">
      <c r="B24" s="144">
        <v>10</v>
      </c>
      <c r="C24" s="10" t="s">
        <v>302</v>
      </c>
      <c r="D24" s="892" t="s">
        <v>291</v>
      </c>
      <c r="E24" s="51" t="s">
        <v>291</v>
      </c>
      <c r="F24" s="903" t="s">
        <v>291</v>
      </c>
      <c r="G24" s="898" t="s">
        <v>291</v>
      </c>
    </row>
    <row r="25" spans="2:7" ht="20.149999999999999" customHeight="1" x14ac:dyDescent="0.35">
      <c r="B25" s="144">
        <v>11</v>
      </c>
      <c r="C25" s="10" t="s">
        <v>303</v>
      </c>
      <c r="D25" s="892" t="s">
        <v>291</v>
      </c>
      <c r="E25" s="51" t="s">
        <v>294</v>
      </c>
      <c r="F25" s="903" t="s">
        <v>291</v>
      </c>
      <c r="G25" s="898" t="s">
        <v>291</v>
      </c>
    </row>
    <row r="26" spans="2:7" ht="20.149999999999999" customHeight="1" x14ac:dyDescent="0.35">
      <c r="B26" s="144">
        <v>12</v>
      </c>
      <c r="C26" s="10" t="s">
        <v>304</v>
      </c>
      <c r="D26" s="892" t="s">
        <v>291</v>
      </c>
      <c r="E26" s="51" t="s">
        <v>291</v>
      </c>
      <c r="F26" s="903" t="s">
        <v>291</v>
      </c>
      <c r="G26" s="898" t="s">
        <v>305</v>
      </c>
    </row>
    <row r="27" spans="2:7" ht="20.149999999999999" customHeight="1" x14ac:dyDescent="0.35">
      <c r="B27" s="144">
        <v>13</v>
      </c>
      <c r="C27" s="10" t="s">
        <v>306</v>
      </c>
      <c r="D27" s="892" t="s">
        <v>291</v>
      </c>
      <c r="E27" s="51" t="s">
        <v>291</v>
      </c>
      <c r="F27" s="903" t="s">
        <v>305</v>
      </c>
      <c r="G27" s="898" t="s">
        <v>291</v>
      </c>
    </row>
    <row r="28" spans="2:7" ht="20.149999999999999" customHeight="1" x14ac:dyDescent="0.35">
      <c r="B28" s="144">
        <v>14</v>
      </c>
      <c r="C28" s="10" t="s">
        <v>307</v>
      </c>
      <c r="D28" s="892" t="s">
        <v>291</v>
      </c>
      <c r="E28" s="51" t="s">
        <v>294</v>
      </c>
      <c r="F28" s="903" t="s">
        <v>291</v>
      </c>
      <c r="G28" s="898" t="s">
        <v>291</v>
      </c>
    </row>
    <row r="29" spans="2:7" ht="20.149999999999999" customHeight="1" x14ac:dyDescent="0.35">
      <c r="B29" s="144">
        <v>15</v>
      </c>
      <c r="C29" s="10" t="s">
        <v>308</v>
      </c>
      <c r="D29" s="892" t="s">
        <v>291</v>
      </c>
      <c r="E29" s="51" t="s">
        <v>294</v>
      </c>
      <c r="F29" s="903" t="s">
        <v>291</v>
      </c>
      <c r="G29" s="898" t="s">
        <v>291</v>
      </c>
    </row>
    <row r="30" spans="2:7" ht="20.149999999999999" customHeight="1" x14ac:dyDescent="0.35">
      <c r="B30" s="144">
        <v>16</v>
      </c>
      <c r="C30" s="10" t="s">
        <v>309</v>
      </c>
      <c r="D30" s="892" t="s">
        <v>291</v>
      </c>
      <c r="E30" s="51" t="s">
        <v>291</v>
      </c>
      <c r="F30" s="903" t="s">
        <v>291</v>
      </c>
      <c r="G30" s="898" t="s">
        <v>291</v>
      </c>
    </row>
    <row r="31" spans="2:7" ht="20.149999999999999" customHeight="1" x14ac:dyDescent="0.35">
      <c r="B31" s="144">
        <v>17</v>
      </c>
      <c r="C31" s="10" t="s">
        <v>310</v>
      </c>
      <c r="D31" s="892" t="s">
        <v>291</v>
      </c>
      <c r="E31" s="51" t="s">
        <v>291</v>
      </c>
      <c r="F31" s="903" t="s">
        <v>291</v>
      </c>
      <c r="G31" s="898" t="s">
        <v>291</v>
      </c>
    </row>
    <row r="32" spans="2:7" ht="20.149999999999999" customHeight="1" x14ac:dyDescent="0.35">
      <c r="B32" s="144">
        <v>18</v>
      </c>
      <c r="C32" s="10" t="s">
        <v>311</v>
      </c>
      <c r="D32" s="892" t="s">
        <v>291</v>
      </c>
      <c r="E32" s="51" t="s">
        <v>294</v>
      </c>
      <c r="F32" s="903" t="s">
        <v>291</v>
      </c>
      <c r="G32" s="898" t="s">
        <v>291</v>
      </c>
    </row>
    <row r="33" spans="1:7" ht="20.149999999999999" customHeight="1" x14ac:dyDescent="0.35">
      <c r="B33" s="144">
        <v>19</v>
      </c>
      <c r="C33" s="10" t="s">
        <v>312</v>
      </c>
      <c r="D33" s="892" t="s">
        <v>291</v>
      </c>
      <c r="E33" s="51" t="s">
        <v>301</v>
      </c>
      <c r="F33" s="903" t="s">
        <v>12</v>
      </c>
      <c r="G33" s="898" t="s">
        <v>305</v>
      </c>
    </row>
    <row r="34" spans="1:7" ht="20.149999999999999" customHeight="1" x14ac:dyDescent="0.35">
      <c r="B34" s="144">
        <v>20</v>
      </c>
      <c r="C34" s="10" t="s">
        <v>313</v>
      </c>
      <c r="D34" s="892" t="s">
        <v>291</v>
      </c>
      <c r="E34" s="51" t="s">
        <v>301</v>
      </c>
      <c r="F34" s="903" t="s">
        <v>291</v>
      </c>
      <c r="G34" s="898" t="s">
        <v>291</v>
      </c>
    </row>
    <row r="35" spans="1:7" ht="20.149999999999999" customHeight="1" x14ac:dyDescent="0.35">
      <c r="B35" s="144">
        <v>21</v>
      </c>
      <c r="C35" s="10" t="s">
        <v>314</v>
      </c>
      <c r="D35" s="892" t="s">
        <v>291</v>
      </c>
      <c r="E35" s="51" t="s">
        <v>291</v>
      </c>
      <c r="F35" s="903" t="s">
        <v>291</v>
      </c>
      <c r="G35" s="898" t="s">
        <v>291</v>
      </c>
    </row>
    <row r="36" spans="1:7" ht="20.149999999999999" customHeight="1" x14ac:dyDescent="0.35">
      <c r="B36" s="144">
        <v>22</v>
      </c>
      <c r="C36" s="10" t="s">
        <v>315</v>
      </c>
      <c r="D36" s="892" t="s">
        <v>291</v>
      </c>
      <c r="E36" s="51" t="s">
        <v>294</v>
      </c>
      <c r="F36" s="903" t="s">
        <v>291</v>
      </c>
      <c r="G36" s="898" t="s">
        <v>291</v>
      </c>
    </row>
    <row r="37" spans="1:7" ht="20.149999999999999" customHeight="1" x14ac:dyDescent="0.35">
      <c r="B37" s="144">
        <v>23</v>
      </c>
      <c r="C37" s="10" t="s">
        <v>316</v>
      </c>
      <c r="D37" s="892" t="s">
        <v>291</v>
      </c>
      <c r="E37" s="51" t="s">
        <v>301</v>
      </c>
      <c r="F37" s="903" t="s">
        <v>291</v>
      </c>
      <c r="G37" s="898" t="s">
        <v>291</v>
      </c>
    </row>
    <row r="38" spans="1:7" ht="20.149999999999999" customHeight="1" x14ac:dyDescent="0.35">
      <c r="B38" s="144">
        <v>24</v>
      </c>
      <c r="C38" s="10" t="s">
        <v>317</v>
      </c>
      <c r="D38" s="892" t="s">
        <v>291</v>
      </c>
      <c r="E38" s="51" t="s">
        <v>291</v>
      </c>
      <c r="F38" s="903" t="s">
        <v>291</v>
      </c>
      <c r="G38" s="898" t="s">
        <v>291</v>
      </c>
    </row>
    <row r="39" spans="1:7" ht="20.149999999999999" customHeight="1" x14ac:dyDescent="0.35">
      <c r="B39" s="144">
        <v>25</v>
      </c>
      <c r="C39" s="10" t="s">
        <v>318</v>
      </c>
      <c r="D39" s="892" t="s">
        <v>12</v>
      </c>
      <c r="E39" s="51" t="s">
        <v>12</v>
      </c>
      <c r="F39" s="903" t="s">
        <v>12</v>
      </c>
      <c r="G39" s="898" t="s">
        <v>12</v>
      </c>
    </row>
    <row r="40" spans="1:7" ht="20.149999999999999" customHeight="1" x14ac:dyDescent="0.35">
      <c r="B40" s="144">
        <v>26</v>
      </c>
      <c r="C40" s="10" t="s">
        <v>319</v>
      </c>
      <c r="D40" s="892" t="s">
        <v>291</v>
      </c>
      <c r="E40" s="51" t="s">
        <v>291</v>
      </c>
      <c r="F40" s="903" t="s">
        <v>291</v>
      </c>
      <c r="G40" s="898" t="s">
        <v>291</v>
      </c>
    </row>
    <row r="41" spans="1:7" ht="20.149999999999999" customHeight="1" x14ac:dyDescent="0.35">
      <c r="B41" s="144">
        <v>27</v>
      </c>
      <c r="C41" s="10" t="s">
        <v>320</v>
      </c>
      <c r="D41" s="892" t="s">
        <v>291</v>
      </c>
      <c r="E41" s="51" t="s">
        <v>291</v>
      </c>
      <c r="F41" s="903" t="s">
        <v>291</v>
      </c>
      <c r="G41" s="898" t="s">
        <v>291</v>
      </c>
    </row>
    <row r="42" spans="1:7" ht="20.149999999999999" customHeight="1" x14ac:dyDescent="0.35">
      <c r="B42" s="144">
        <v>28</v>
      </c>
      <c r="C42" s="10" t="s">
        <v>321</v>
      </c>
      <c r="D42" s="892" t="s">
        <v>291</v>
      </c>
      <c r="E42" s="51" t="s">
        <v>291</v>
      </c>
      <c r="F42" s="903" t="s">
        <v>12</v>
      </c>
      <c r="G42" s="898" t="s">
        <v>305</v>
      </c>
    </row>
    <row r="43" spans="1:7" ht="20.149999999999999" customHeight="1" x14ac:dyDescent="0.35">
      <c r="B43" s="144">
        <v>29</v>
      </c>
      <c r="C43" s="10" t="s">
        <v>322</v>
      </c>
      <c r="D43" s="892" t="s">
        <v>12</v>
      </c>
      <c r="E43" s="51" t="s">
        <v>12</v>
      </c>
      <c r="F43" s="903" t="s">
        <v>12</v>
      </c>
      <c r="G43" s="898" t="s">
        <v>12</v>
      </c>
    </row>
    <row r="44" spans="1:7" ht="20.149999999999999" customHeight="1" x14ac:dyDescent="0.35">
      <c r="B44" s="144">
        <v>30</v>
      </c>
      <c r="C44" s="10" t="s">
        <v>323</v>
      </c>
      <c r="D44" s="892" t="s">
        <v>291</v>
      </c>
      <c r="E44" s="51" t="s">
        <v>301</v>
      </c>
      <c r="F44" s="903" t="s">
        <v>291</v>
      </c>
      <c r="G44" s="898" t="s">
        <v>291</v>
      </c>
    </row>
    <row r="45" spans="1:7" ht="20.149999999999999" customHeight="1" x14ac:dyDescent="0.35">
      <c r="B45" s="144">
        <v>31</v>
      </c>
      <c r="C45" s="10" t="s">
        <v>324</v>
      </c>
      <c r="D45" s="892" t="s">
        <v>291</v>
      </c>
      <c r="E45" s="51" t="s">
        <v>291</v>
      </c>
      <c r="F45" s="903" t="s">
        <v>291</v>
      </c>
      <c r="G45" s="898" t="s">
        <v>291</v>
      </c>
    </row>
    <row r="46" spans="1:7" ht="20.149999999999999" customHeight="1" thickBot="1" x14ac:dyDescent="0.4">
      <c r="B46" s="145">
        <v>32</v>
      </c>
      <c r="C46" s="146" t="s">
        <v>325</v>
      </c>
      <c r="D46" s="893" t="s">
        <v>291</v>
      </c>
      <c r="E46" s="896" t="s">
        <v>294</v>
      </c>
      <c r="F46" s="904" t="s">
        <v>291</v>
      </c>
      <c r="G46" s="899" t="s">
        <v>291</v>
      </c>
    </row>
    <row r="47" spans="1:7" ht="16" thickTop="1" x14ac:dyDescent="0.35"/>
    <row r="48" spans="1:7" x14ac:dyDescent="0.35">
      <c r="A48" s="1083"/>
      <c r="B48" s="1083"/>
      <c r="C48" s="1083"/>
      <c r="D48" s="1083"/>
      <c r="E48" s="1083"/>
    </row>
  </sheetData>
  <sheetProtection algorithmName="SHA-512" hashValue="+CTyACjIEN90Lh2DXXntZ3cY1zsEfjoyTa1EjtyUELT/LJejnxZtVVGwFdT5LBWfD49luKURxRnbQv+CAqaCdA==" saltValue="R1BvhuMBG8pv5BxGyASUNw==" spinCount="100000" sheet="1" objects="1" scenarios="1"/>
  <mergeCells count="5">
    <mergeCell ref="A2:D5"/>
    <mergeCell ref="A8:E8"/>
    <mergeCell ref="A48:E48"/>
    <mergeCell ref="A10:G11"/>
    <mergeCell ref="B13:C14"/>
  </mergeCells>
  <hyperlinks>
    <hyperlink ref="D13" r:id="rId1" xr:uid="{00000000-0004-0000-0B00-000000000000}"/>
    <hyperlink ref="E13" r:id="rId2" xr:uid="{00000000-0004-0000-0B00-000001000000}"/>
    <hyperlink ref="F13" r:id="rId3" xr:uid="{00000000-0004-0000-0B00-000002000000}"/>
    <hyperlink ref="G13" r:id="rId4" xr:uid="{7882DF9E-F429-4536-8AD2-E78FC99BFCB1}"/>
  </hyperlinks>
  <pageMargins left="0.7" right="0.7" top="0.75" bottom="0.75" header="0.3" footer="0.3"/>
  <pageSetup orientation="portrait" r:id="rId5"/>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3CEA0-5E3F-428C-A8FF-6A134037518D}">
  <sheetPr codeName="Hoja17">
    <tabColor rgb="FFB4E6E5"/>
  </sheetPr>
  <dimension ref="A1:O66"/>
  <sheetViews>
    <sheetView zoomScale="50" zoomScaleNormal="50" workbookViewId="0">
      <pane ySplit="11" topLeftCell="A12" activePane="bottomLeft" state="frozen"/>
      <selection activeCell="A11" sqref="A11"/>
      <selection pane="bottomLeft"/>
    </sheetView>
  </sheetViews>
  <sheetFormatPr baseColWidth="10" defaultColWidth="10.58203125" defaultRowHeight="15.5" x14ac:dyDescent="0.35"/>
  <cols>
    <col min="1" max="2" width="10.58203125" style="1"/>
    <col min="3" max="3" width="101.08203125" style="1" customWidth="1"/>
    <col min="4" max="11" width="15.58203125" style="1" customWidth="1"/>
    <col min="12" max="15" width="15.58203125" style="120" customWidth="1"/>
    <col min="16" max="17" width="15.58203125" style="1" customWidth="1"/>
    <col min="18" max="16384" width="10.58203125" style="1"/>
  </cols>
  <sheetData>
    <row r="1" spans="1:15" ht="15.65" customHeight="1" x14ac:dyDescent="0.35">
      <c r="B1" s="48"/>
      <c r="C1" s="48"/>
      <c r="D1" s="48"/>
      <c r="K1" s="120"/>
      <c r="O1" s="1"/>
    </row>
    <row r="2" spans="1:15" ht="15.65" customHeight="1" x14ac:dyDescent="0.35">
      <c r="A2" s="1321" t="s">
        <v>282</v>
      </c>
      <c r="B2" s="1321"/>
      <c r="C2" s="1321"/>
      <c r="D2" s="48"/>
      <c r="K2" s="120"/>
      <c r="O2" s="1"/>
    </row>
    <row r="3" spans="1:15" ht="15.65" customHeight="1" x14ac:dyDescent="0.35">
      <c r="A3" s="1321"/>
      <c r="B3" s="1321"/>
      <c r="C3" s="1321"/>
      <c r="D3" s="48"/>
      <c r="K3" s="120"/>
      <c r="O3" s="1"/>
    </row>
    <row r="4" spans="1:15" ht="15.65" customHeight="1" x14ac:dyDescent="0.35">
      <c r="A4" s="1321"/>
      <c r="B4" s="1321"/>
      <c r="C4" s="1321"/>
      <c r="D4" s="48"/>
      <c r="K4" s="120"/>
      <c r="O4" s="1"/>
    </row>
    <row r="5" spans="1:15" ht="15.65" customHeight="1" x14ac:dyDescent="0.35">
      <c r="A5" s="1321"/>
      <c r="B5" s="1321"/>
      <c r="C5" s="1321"/>
      <c r="D5" s="48"/>
      <c r="K5" s="120"/>
      <c r="O5" s="1"/>
    </row>
    <row r="6" spans="1:15" x14ac:dyDescent="0.35">
      <c r="K6" s="120"/>
      <c r="O6" s="1"/>
    </row>
    <row r="7" spans="1:15" x14ac:dyDescent="0.35">
      <c r="K7" s="120"/>
      <c r="O7" s="1"/>
    </row>
    <row r="8" spans="1:15" x14ac:dyDescent="0.35">
      <c r="A8" s="11" t="s">
        <v>326</v>
      </c>
      <c r="K8" s="120"/>
      <c r="O8" s="1"/>
    </row>
    <row r="9" spans="1:15" ht="16" thickBot="1" x14ac:dyDescent="0.4"/>
    <row r="10" spans="1:15" ht="30" customHeight="1" thickTop="1" x14ac:dyDescent="0.35">
      <c r="B10" s="1334" t="s">
        <v>327</v>
      </c>
      <c r="C10" s="1335"/>
      <c r="D10" s="1331" t="s">
        <v>328</v>
      </c>
      <c r="E10" s="1332"/>
      <c r="F10" s="1332"/>
      <c r="G10" s="1333"/>
      <c r="H10" s="1332" t="s">
        <v>329</v>
      </c>
      <c r="I10" s="1332"/>
      <c r="J10" s="1332"/>
      <c r="K10" s="1333"/>
      <c r="L10" s="1338" t="s">
        <v>941</v>
      </c>
      <c r="M10" s="1338"/>
      <c r="N10" s="1338"/>
      <c r="O10" s="1339"/>
    </row>
    <row r="11" spans="1:15" ht="31" customHeight="1" x14ac:dyDescent="0.35">
      <c r="B11" s="1336"/>
      <c r="C11" s="1337"/>
      <c r="D11" s="412" t="s">
        <v>286</v>
      </c>
      <c r="E11" s="413" t="s">
        <v>287</v>
      </c>
      <c r="F11" s="413" t="s">
        <v>288</v>
      </c>
      <c r="G11" s="414" t="s">
        <v>289</v>
      </c>
      <c r="H11" s="929" t="s">
        <v>286</v>
      </c>
      <c r="I11" s="413" t="s">
        <v>287</v>
      </c>
      <c r="J11" s="413" t="s">
        <v>288</v>
      </c>
      <c r="K11" s="414" t="s">
        <v>289</v>
      </c>
      <c r="L11" s="1340"/>
      <c r="M11" s="1340"/>
      <c r="N11" s="1340"/>
      <c r="O11" s="1341"/>
    </row>
    <row r="12" spans="1:15" ht="40" customHeight="1" x14ac:dyDescent="0.35">
      <c r="B12" s="1327" t="s">
        <v>330</v>
      </c>
      <c r="C12" s="1328"/>
      <c r="D12" s="1328"/>
      <c r="E12" s="1328"/>
      <c r="F12" s="1328"/>
      <c r="G12" s="1328"/>
      <c r="H12" s="1328"/>
      <c r="I12" s="1328"/>
      <c r="J12" s="1328"/>
      <c r="K12" s="1328"/>
      <c r="L12" s="1071"/>
      <c r="M12" s="1071"/>
      <c r="N12" s="1071"/>
      <c r="O12" s="1326"/>
    </row>
    <row r="13" spans="1:15" ht="70" customHeight="1" x14ac:dyDescent="0.35">
      <c r="B13" s="37" t="s">
        <v>331</v>
      </c>
      <c r="C13" s="137" t="s">
        <v>332</v>
      </c>
      <c r="D13" s="202" t="s">
        <v>333</v>
      </c>
      <c r="E13" s="198" t="s">
        <v>333</v>
      </c>
      <c r="F13" s="198" t="s">
        <v>333</v>
      </c>
      <c r="G13" s="199" t="s">
        <v>333</v>
      </c>
      <c r="H13" s="907" t="s">
        <v>333</v>
      </c>
      <c r="I13" s="198" t="s">
        <v>333</v>
      </c>
      <c r="J13" s="905" t="s">
        <v>333</v>
      </c>
      <c r="K13" s="906" t="s">
        <v>333</v>
      </c>
      <c r="L13" s="1342" t="s">
        <v>334</v>
      </c>
      <c r="M13" s="1342"/>
      <c r="N13" s="1342"/>
      <c r="O13" s="1343"/>
    </row>
    <row r="14" spans="1:15" ht="40" customHeight="1" x14ac:dyDescent="0.35">
      <c r="B14" s="37" t="s">
        <v>335</v>
      </c>
      <c r="C14" s="137" t="s">
        <v>336</v>
      </c>
      <c r="D14" s="202" t="s">
        <v>333</v>
      </c>
      <c r="E14" s="198" t="s">
        <v>333</v>
      </c>
      <c r="F14" s="198" t="s">
        <v>333</v>
      </c>
      <c r="G14" s="199" t="s">
        <v>333</v>
      </c>
      <c r="H14" s="907" t="s">
        <v>333</v>
      </c>
      <c r="I14" s="198" t="s">
        <v>333</v>
      </c>
      <c r="J14" s="905" t="s">
        <v>333</v>
      </c>
      <c r="K14" s="906" t="s">
        <v>333</v>
      </c>
      <c r="L14" s="1342" t="s">
        <v>334</v>
      </c>
      <c r="M14" s="1342"/>
      <c r="N14" s="1342"/>
      <c r="O14" s="1343"/>
    </row>
    <row r="15" spans="1:15" ht="43.5" customHeight="1" x14ac:dyDescent="0.35">
      <c r="B15" s="37" t="s">
        <v>337</v>
      </c>
      <c r="C15" s="137" t="s">
        <v>338</v>
      </c>
      <c r="D15" s="202" t="s">
        <v>339</v>
      </c>
      <c r="E15" s="198" t="s">
        <v>339</v>
      </c>
      <c r="F15" s="198" t="s">
        <v>339</v>
      </c>
      <c r="G15" s="199" t="s">
        <v>339</v>
      </c>
      <c r="H15" s="907" t="s">
        <v>339</v>
      </c>
      <c r="I15" s="198" t="s">
        <v>339</v>
      </c>
      <c r="J15" s="905" t="s">
        <v>339</v>
      </c>
      <c r="K15" s="906" t="s">
        <v>339</v>
      </c>
      <c r="L15" s="1329" t="s">
        <v>340</v>
      </c>
      <c r="M15" s="1329"/>
      <c r="N15" s="1329"/>
      <c r="O15" s="1330"/>
    </row>
    <row r="16" spans="1:15" ht="40" customHeight="1" x14ac:dyDescent="0.35">
      <c r="B16" s="37" t="s">
        <v>341</v>
      </c>
      <c r="C16" s="137" t="s">
        <v>342</v>
      </c>
      <c r="D16" s="202" t="s">
        <v>339</v>
      </c>
      <c r="E16" s="198" t="s">
        <v>339</v>
      </c>
      <c r="F16" s="198" t="s">
        <v>339</v>
      </c>
      <c r="G16" s="199" t="s">
        <v>339</v>
      </c>
      <c r="H16" s="907" t="s">
        <v>339</v>
      </c>
      <c r="I16" s="198" t="s">
        <v>339</v>
      </c>
      <c r="J16" s="905" t="s">
        <v>339</v>
      </c>
      <c r="K16" s="906" t="s">
        <v>339</v>
      </c>
      <c r="L16" s="1329" t="s">
        <v>340</v>
      </c>
      <c r="M16" s="1329"/>
      <c r="N16" s="1329"/>
      <c r="O16" s="1330"/>
    </row>
    <row r="17" spans="2:15" ht="40" customHeight="1" x14ac:dyDescent="0.35">
      <c r="B17" s="37" t="s">
        <v>343</v>
      </c>
      <c r="C17" s="137" t="s">
        <v>344</v>
      </c>
      <c r="D17" s="202" t="s">
        <v>339</v>
      </c>
      <c r="E17" s="198" t="s">
        <v>339</v>
      </c>
      <c r="F17" s="198" t="s">
        <v>339</v>
      </c>
      <c r="G17" s="199" t="s">
        <v>339</v>
      </c>
      <c r="H17" s="907" t="s">
        <v>339</v>
      </c>
      <c r="I17" s="198" t="s">
        <v>339</v>
      </c>
      <c r="J17" s="905" t="s">
        <v>339</v>
      </c>
      <c r="K17" s="906" t="s">
        <v>339</v>
      </c>
      <c r="L17" s="1329" t="s">
        <v>340</v>
      </c>
      <c r="M17" s="1329"/>
      <c r="N17" s="1329"/>
      <c r="O17" s="1330"/>
    </row>
    <row r="18" spans="2:15" ht="40" customHeight="1" x14ac:dyDescent="0.35">
      <c r="B18" s="1327" t="s">
        <v>345</v>
      </c>
      <c r="C18" s="1328"/>
      <c r="D18" s="1328"/>
      <c r="E18" s="1328"/>
      <c r="F18" s="1328"/>
      <c r="G18" s="1328"/>
      <c r="H18" s="1328"/>
      <c r="I18" s="1328"/>
      <c r="J18" s="1328"/>
      <c r="K18" s="1328"/>
      <c r="L18" s="1071"/>
      <c r="M18" s="1071"/>
      <c r="N18" s="1071"/>
      <c r="O18" s="1326"/>
    </row>
    <row r="19" spans="2:15" ht="40" customHeight="1" x14ac:dyDescent="0.35">
      <c r="B19" s="37" t="s">
        <v>346</v>
      </c>
      <c r="C19" s="137" t="s">
        <v>347</v>
      </c>
      <c r="D19" s="202" t="s">
        <v>339</v>
      </c>
      <c r="E19" s="198" t="s">
        <v>339</v>
      </c>
      <c r="F19" s="198" t="s">
        <v>339</v>
      </c>
      <c r="G19" s="199" t="s">
        <v>339</v>
      </c>
      <c r="H19" s="198" t="s">
        <v>339</v>
      </c>
      <c r="I19" s="198" t="s">
        <v>339</v>
      </c>
      <c r="J19" s="905" t="s">
        <v>339</v>
      </c>
      <c r="K19" s="906" t="s">
        <v>339</v>
      </c>
      <c r="L19" s="1342"/>
      <c r="M19" s="1342"/>
      <c r="N19" s="1342"/>
      <c r="O19" s="1343"/>
    </row>
    <row r="20" spans="2:15" ht="40" customHeight="1" x14ac:dyDescent="0.35">
      <c r="B20" s="37" t="s">
        <v>348</v>
      </c>
      <c r="C20" s="137" t="s">
        <v>349</v>
      </c>
      <c r="D20" s="202" t="s">
        <v>333</v>
      </c>
      <c r="E20" s="198" t="s">
        <v>333</v>
      </c>
      <c r="F20" s="198" t="s">
        <v>333</v>
      </c>
      <c r="G20" s="199" t="s">
        <v>333</v>
      </c>
      <c r="H20" s="198" t="s">
        <v>333</v>
      </c>
      <c r="I20" s="198" t="s">
        <v>333</v>
      </c>
      <c r="J20" s="905" t="s">
        <v>333</v>
      </c>
      <c r="K20" s="906" t="s">
        <v>333</v>
      </c>
      <c r="L20" s="1342" t="s">
        <v>334</v>
      </c>
      <c r="M20" s="1342"/>
      <c r="N20" s="1342"/>
      <c r="O20" s="1343"/>
    </row>
    <row r="21" spans="2:15" ht="40" customHeight="1" x14ac:dyDescent="0.35">
      <c r="B21" s="1327" t="s">
        <v>350</v>
      </c>
      <c r="C21" s="1328"/>
      <c r="D21" s="1328"/>
      <c r="E21" s="1328"/>
      <c r="F21" s="1328"/>
      <c r="G21" s="1328"/>
      <c r="H21" s="1328"/>
      <c r="I21" s="1328"/>
      <c r="J21" s="1328"/>
      <c r="K21" s="1328"/>
      <c r="L21" s="1071"/>
      <c r="M21" s="1071"/>
      <c r="N21" s="1071"/>
      <c r="O21" s="1326"/>
    </row>
    <row r="22" spans="2:15" ht="80.150000000000006" customHeight="1" x14ac:dyDescent="0.35">
      <c r="B22" s="37" t="s">
        <v>351</v>
      </c>
      <c r="C22" s="137" t="s">
        <v>352</v>
      </c>
      <c r="D22" s="202" t="s">
        <v>333</v>
      </c>
      <c r="E22" s="198" t="s">
        <v>333</v>
      </c>
      <c r="F22" s="198" t="s">
        <v>333</v>
      </c>
      <c r="G22" s="199" t="s">
        <v>333</v>
      </c>
      <c r="H22" s="907" t="s">
        <v>333</v>
      </c>
      <c r="I22" s="198" t="s">
        <v>333</v>
      </c>
      <c r="J22" s="905" t="s">
        <v>333</v>
      </c>
      <c r="K22" s="906" t="s">
        <v>333</v>
      </c>
      <c r="L22" s="1342" t="s">
        <v>334</v>
      </c>
      <c r="M22" s="1342"/>
      <c r="N22" s="1342"/>
      <c r="O22" s="1343"/>
    </row>
    <row r="23" spans="2:15" ht="60" customHeight="1" x14ac:dyDescent="0.35">
      <c r="B23" s="37" t="s">
        <v>353</v>
      </c>
      <c r="C23" s="137" t="s">
        <v>354</v>
      </c>
      <c r="D23" s="202" t="s">
        <v>339</v>
      </c>
      <c r="E23" s="198" t="s">
        <v>339</v>
      </c>
      <c r="F23" s="198" t="s">
        <v>339</v>
      </c>
      <c r="G23" s="199" t="s">
        <v>339</v>
      </c>
      <c r="H23" s="907" t="s">
        <v>339</v>
      </c>
      <c r="I23" s="198" t="s">
        <v>339</v>
      </c>
      <c r="J23" s="905" t="s">
        <v>339</v>
      </c>
      <c r="K23" s="906" t="s">
        <v>339</v>
      </c>
      <c r="L23" s="1342" t="s">
        <v>334</v>
      </c>
      <c r="M23" s="1342"/>
      <c r="N23" s="1342"/>
      <c r="O23" s="1343"/>
    </row>
    <row r="24" spans="2:15" ht="40" customHeight="1" x14ac:dyDescent="0.35">
      <c r="B24" s="37" t="s">
        <v>355</v>
      </c>
      <c r="C24" s="137" t="s">
        <v>356</v>
      </c>
      <c r="D24" s="202" t="s">
        <v>333</v>
      </c>
      <c r="E24" s="198" t="s">
        <v>333</v>
      </c>
      <c r="F24" s="198" t="s">
        <v>333</v>
      </c>
      <c r="G24" s="199" t="s">
        <v>333</v>
      </c>
      <c r="H24" s="907" t="s">
        <v>333</v>
      </c>
      <c r="I24" s="198" t="s">
        <v>333</v>
      </c>
      <c r="J24" s="905" t="s">
        <v>333</v>
      </c>
      <c r="K24" s="906" t="s">
        <v>333</v>
      </c>
      <c r="L24" s="1342" t="s">
        <v>334</v>
      </c>
      <c r="M24" s="1342"/>
      <c r="N24" s="1342"/>
      <c r="O24" s="1343"/>
    </row>
    <row r="25" spans="2:15" ht="80.150000000000006" customHeight="1" x14ac:dyDescent="0.35">
      <c r="B25" s="37" t="s">
        <v>357</v>
      </c>
      <c r="C25" s="137" t="s">
        <v>358</v>
      </c>
      <c r="D25" s="202" t="s">
        <v>333</v>
      </c>
      <c r="E25" s="198" t="s">
        <v>333</v>
      </c>
      <c r="F25" s="198" t="s">
        <v>305</v>
      </c>
      <c r="G25" s="199" t="s">
        <v>333</v>
      </c>
      <c r="H25" s="907" t="s">
        <v>333</v>
      </c>
      <c r="I25" s="198" t="s">
        <v>333</v>
      </c>
      <c r="J25" s="905" t="s">
        <v>305</v>
      </c>
      <c r="K25" s="906" t="s">
        <v>333</v>
      </c>
      <c r="L25" s="1342" t="s">
        <v>359</v>
      </c>
      <c r="M25" s="1342"/>
      <c r="N25" s="1342"/>
      <c r="O25" s="1343"/>
    </row>
    <row r="26" spans="2:15" ht="60" customHeight="1" x14ac:dyDescent="0.35">
      <c r="B26" s="37" t="s">
        <v>360</v>
      </c>
      <c r="C26" s="137" t="s">
        <v>361</v>
      </c>
      <c r="D26" s="202" t="s">
        <v>333</v>
      </c>
      <c r="E26" s="198" t="s">
        <v>333</v>
      </c>
      <c r="F26" s="198" t="s">
        <v>333</v>
      </c>
      <c r="G26" s="199" t="s">
        <v>333</v>
      </c>
      <c r="H26" s="907" t="s">
        <v>333</v>
      </c>
      <c r="I26" s="198" t="s">
        <v>333</v>
      </c>
      <c r="J26" s="905" t="s">
        <v>333</v>
      </c>
      <c r="K26" s="906" t="s">
        <v>333</v>
      </c>
      <c r="L26" s="1342" t="s">
        <v>334</v>
      </c>
      <c r="M26" s="1342"/>
      <c r="N26" s="1342"/>
      <c r="O26" s="1343"/>
    </row>
    <row r="27" spans="2:15" ht="60" customHeight="1" x14ac:dyDescent="0.35">
      <c r="B27" s="37" t="s">
        <v>362</v>
      </c>
      <c r="C27" s="137" t="s">
        <v>363</v>
      </c>
      <c r="D27" s="202" t="s">
        <v>333</v>
      </c>
      <c r="E27" s="198" t="s">
        <v>333</v>
      </c>
      <c r="F27" s="198" t="s">
        <v>333</v>
      </c>
      <c r="G27" s="199" t="s">
        <v>305</v>
      </c>
      <c r="H27" s="907" t="s">
        <v>333</v>
      </c>
      <c r="I27" s="198" t="s">
        <v>333</v>
      </c>
      <c r="J27" s="905" t="s">
        <v>333</v>
      </c>
      <c r="K27" s="906" t="s">
        <v>305</v>
      </c>
      <c r="L27" s="1342" t="s">
        <v>364</v>
      </c>
      <c r="M27" s="1342"/>
      <c r="N27" s="1342"/>
      <c r="O27" s="1343"/>
    </row>
    <row r="28" spans="2:15" ht="60" customHeight="1" x14ac:dyDescent="0.35">
      <c r="B28" s="37" t="s">
        <v>365</v>
      </c>
      <c r="C28" s="137" t="s">
        <v>366</v>
      </c>
      <c r="D28" s="202" t="s">
        <v>333</v>
      </c>
      <c r="E28" s="198" t="s">
        <v>333</v>
      </c>
      <c r="F28" s="198" t="s">
        <v>333</v>
      </c>
      <c r="G28" s="199" t="s">
        <v>305</v>
      </c>
      <c r="H28" s="907" t="s">
        <v>333</v>
      </c>
      <c r="I28" s="198" t="s">
        <v>333</v>
      </c>
      <c r="J28" s="905" t="s">
        <v>333</v>
      </c>
      <c r="K28" s="906" t="s">
        <v>305</v>
      </c>
      <c r="L28" s="1342" t="s">
        <v>367</v>
      </c>
      <c r="M28" s="1342"/>
      <c r="N28" s="1342"/>
      <c r="O28" s="1343"/>
    </row>
    <row r="29" spans="2:15" ht="40" customHeight="1" x14ac:dyDescent="0.35">
      <c r="B29" s="37" t="s">
        <v>368</v>
      </c>
      <c r="C29" s="137" t="s">
        <v>369</v>
      </c>
      <c r="D29" s="202" t="s">
        <v>333</v>
      </c>
      <c r="E29" s="198" t="s">
        <v>333</v>
      </c>
      <c r="F29" s="198" t="s">
        <v>333</v>
      </c>
      <c r="G29" s="199" t="s">
        <v>333</v>
      </c>
      <c r="H29" s="907" t="s">
        <v>333</v>
      </c>
      <c r="I29" s="198" t="s">
        <v>333</v>
      </c>
      <c r="J29" s="905" t="s">
        <v>333</v>
      </c>
      <c r="K29" s="906" t="s">
        <v>333</v>
      </c>
      <c r="L29" s="1342" t="s">
        <v>334</v>
      </c>
      <c r="M29" s="1342"/>
      <c r="N29" s="1342"/>
      <c r="O29" s="1343"/>
    </row>
    <row r="30" spans="2:15" ht="40" customHeight="1" x14ac:dyDescent="0.35">
      <c r="B30" s="1327" t="s">
        <v>370</v>
      </c>
      <c r="C30" s="1328"/>
      <c r="D30" s="1328"/>
      <c r="E30" s="1328"/>
      <c r="F30" s="1328"/>
      <c r="G30" s="1328"/>
      <c r="H30" s="1328"/>
      <c r="I30" s="1328"/>
      <c r="J30" s="1328"/>
      <c r="K30" s="1328"/>
      <c r="L30" s="1071"/>
      <c r="M30" s="1071"/>
      <c r="N30" s="1071"/>
      <c r="O30" s="1326"/>
    </row>
    <row r="31" spans="2:15" ht="107.15" customHeight="1" x14ac:dyDescent="0.35">
      <c r="B31" s="37" t="s">
        <v>371</v>
      </c>
      <c r="C31" s="137" t="s">
        <v>372</v>
      </c>
      <c r="D31" s="202" t="s">
        <v>333</v>
      </c>
      <c r="E31" s="198" t="s">
        <v>333</v>
      </c>
      <c r="F31" s="198" t="s">
        <v>333</v>
      </c>
      <c r="G31" s="908" t="s">
        <v>333</v>
      </c>
      <c r="H31" s="222" t="s">
        <v>333</v>
      </c>
      <c r="I31" s="198" t="s">
        <v>333</v>
      </c>
      <c r="J31" s="905" t="s">
        <v>333</v>
      </c>
      <c r="K31" s="906" t="s">
        <v>333</v>
      </c>
      <c r="L31" s="1342"/>
      <c r="M31" s="1342"/>
      <c r="N31" s="1342"/>
      <c r="O31" s="1343"/>
    </row>
    <row r="32" spans="2:15" ht="60" customHeight="1" x14ac:dyDescent="0.35">
      <c r="B32" s="37" t="s">
        <v>373</v>
      </c>
      <c r="C32" s="137" t="s">
        <v>374</v>
      </c>
      <c r="D32" s="202" t="s">
        <v>333</v>
      </c>
      <c r="E32" s="198" t="s">
        <v>333</v>
      </c>
      <c r="F32" s="198" t="s">
        <v>333</v>
      </c>
      <c r="G32" s="908" t="s">
        <v>305</v>
      </c>
      <c r="H32" s="222" t="s">
        <v>333</v>
      </c>
      <c r="I32" s="198" t="s">
        <v>333</v>
      </c>
      <c r="J32" s="905" t="s">
        <v>333</v>
      </c>
      <c r="K32" s="906" t="s">
        <v>305</v>
      </c>
      <c r="L32" s="1342" t="s">
        <v>364</v>
      </c>
      <c r="M32" s="1342"/>
      <c r="N32" s="1342"/>
      <c r="O32" s="1343"/>
    </row>
    <row r="33" spans="2:15" ht="60" customHeight="1" x14ac:dyDescent="0.35">
      <c r="B33" s="37" t="s">
        <v>375</v>
      </c>
      <c r="C33" s="137" t="s">
        <v>376</v>
      </c>
      <c r="D33" s="202" t="s">
        <v>333</v>
      </c>
      <c r="E33" s="198" t="s">
        <v>333</v>
      </c>
      <c r="F33" s="198" t="s">
        <v>333</v>
      </c>
      <c r="G33" s="908" t="s">
        <v>333</v>
      </c>
      <c r="H33" s="222" t="s">
        <v>333</v>
      </c>
      <c r="I33" s="198" t="s">
        <v>333</v>
      </c>
      <c r="J33" s="905" t="s">
        <v>333</v>
      </c>
      <c r="K33" s="906" t="s">
        <v>333</v>
      </c>
      <c r="L33" s="1342" t="s">
        <v>334</v>
      </c>
      <c r="M33" s="1342"/>
      <c r="N33" s="1342"/>
      <c r="O33" s="1343"/>
    </row>
    <row r="34" spans="2:15" ht="60" customHeight="1" x14ac:dyDescent="0.35">
      <c r="B34" s="37" t="s">
        <v>377</v>
      </c>
      <c r="C34" s="137" t="s">
        <v>378</v>
      </c>
      <c r="D34" s="202" t="s">
        <v>333</v>
      </c>
      <c r="E34" s="198" t="s">
        <v>333</v>
      </c>
      <c r="F34" s="198" t="s">
        <v>333</v>
      </c>
      <c r="G34" s="908" t="s">
        <v>305</v>
      </c>
      <c r="H34" s="222" t="s">
        <v>333</v>
      </c>
      <c r="I34" s="198" t="s">
        <v>333</v>
      </c>
      <c r="J34" s="905" t="s">
        <v>333</v>
      </c>
      <c r="K34" s="906" t="s">
        <v>305</v>
      </c>
      <c r="L34" s="1342" t="s">
        <v>364</v>
      </c>
      <c r="M34" s="1342"/>
      <c r="N34" s="1342"/>
      <c r="O34" s="1343"/>
    </row>
    <row r="35" spans="2:15" ht="40" customHeight="1" x14ac:dyDescent="0.35">
      <c r="B35" s="1327" t="s">
        <v>379</v>
      </c>
      <c r="C35" s="1328"/>
      <c r="D35" s="1328"/>
      <c r="E35" s="1328"/>
      <c r="F35" s="1328"/>
      <c r="G35" s="1328"/>
      <c r="H35" s="1328"/>
      <c r="I35" s="1328"/>
      <c r="J35" s="1328"/>
      <c r="K35" s="1328"/>
      <c r="L35" s="1071"/>
      <c r="M35" s="1071"/>
      <c r="N35" s="1071"/>
      <c r="O35" s="1326"/>
    </row>
    <row r="36" spans="2:15" ht="60" customHeight="1" x14ac:dyDescent="0.35">
      <c r="B36" s="37" t="s">
        <v>380</v>
      </c>
      <c r="C36" s="137" t="s">
        <v>381</v>
      </c>
      <c r="D36" s="202" t="s">
        <v>333</v>
      </c>
      <c r="E36" s="198" t="s">
        <v>333</v>
      </c>
      <c r="F36" s="198" t="s">
        <v>333</v>
      </c>
      <c r="G36" s="908" t="s">
        <v>305</v>
      </c>
      <c r="H36" s="222" t="s">
        <v>333</v>
      </c>
      <c r="I36" s="198" t="s">
        <v>333</v>
      </c>
      <c r="J36" s="905" t="s">
        <v>333</v>
      </c>
      <c r="K36" s="906" t="s">
        <v>305</v>
      </c>
      <c r="L36" s="1342" t="s">
        <v>367</v>
      </c>
      <c r="M36" s="1342"/>
      <c r="N36" s="1342"/>
      <c r="O36" s="1343"/>
    </row>
    <row r="37" spans="2:15" ht="60" customHeight="1" x14ac:dyDescent="0.35">
      <c r="B37" s="37" t="s">
        <v>382</v>
      </c>
      <c r="C37" s="137" t="s">
        <v>383</v>
      </c>
      <c r="D37" s="202" t="s">
        <v>333</v>
      </c>
      <c r="E37" s="198" t="s">
        <v>333</v>
      </c>
      <c r="F37" s="198" t="s">
        <v>333</v>
      </c>
      <c r="G37" s="908" t="s">
        <v>305</v>
      </c>
      <c r="H37" s="222" t="s">
        <v>333</v>
      </c>
      <c r="I37" s="198" t="s">
        <v>333</v>
      </c>
      <c r="J37" s="905" t="s">
        <v>333</v>
      </c>
      <c r="K37" s="906" t="s">
        <v>305</v>
      </c>
      <c r="L37" s="1342" t="s">
        <v>367</v>
      </c>
      <c r="M37" s="1342"/>
      <c r="N37" s="1342"/>
      <c r="O37" s="1343"/>
    </row>
    <row r="38" spans="2:15" ht="40" customHeight="1" x14ac:dyDescent="0.35">
      <c r="B38" s="1327" t="s">
        <v>384</v>
      </c>
      <c r="C38" s="1328"/>
      <c r="D38" s="1328"/>
      <c r="E38" s="1328"/>
      <c r="F38" s="1328"/>
      <c r="G38" s="1328"/>
      <c r="H38" s="1328"/>
      <c r="I38" s="1328"/>
      <c r="J38" s="1328"/>
      <c r="K38" s="1328"/>
      <c r="L38" s="1071"/>
      <c r="M38" s="1071"/>
      <c r="N38" s="1071"/>
      <c r="O38" s="1326"/>
    </row>
    <row r="39" spans="2:15" ht="77.150000000000006" customHeight="1" x14ac:dyDescent="0.35">
      <c r="B39" s="37" t="s">
        <v>385</v>
      </c>
      <c r="C39" s="137" t="s">
        <v>386</v>
      </c>
      <c r="D39" s="202" t="s">
        <v>333</v>
      </c>
      <c r="E39" s="198" t="s">
        <v>333</v>
      </c>
      <c r="F39" s="198" t="s">
        <v>333</v>
      </c>
      <c r="G39" s="908" t="s">
        <v>333</v>
      </c>
      <c r="H39" s="222" t="s">
        <v>333</v>
      </c>
      <c r="I39" s="198" t="s">
        <v>333</v>
      </c>
      <c r="J39" s="905" t="s">
        <v>333</v>
      </c>
      <c r="K39" s="906" t="s">
        <v>333</v>
      </c>
      <c r="L39" s="1342" t="s">
        <v>334</v>
      </c>
      <c r="M39" s="1342"/>
      <c r="N39" s="1342"/>
      <c r="O39" s="1343"/>
    </row>
    <row r="40" spans="2:15" ht="63" customHeight="1" x14ac:dyDescent="0.35">
      <c r="B40" s="37" t="s">
        <v>387</v>
      </c>
      <c r="C40" s="137" t="s">
        <v>388</v>
      </c>
      <c r="D40" s="202" t="s">
        <v>333</v>
      </c>
      <c r="E40" s="198" t="s">
        <v>333</v>
      </c>
      <c r="F40" s="198" t="s">
        <v>333</v>
      </c>
      <c r="G40" s="908" t="s">
        <v>333</v>
      </c>
      <c r="H40" s="222" t="s">
        <v>333</v>
      </c>
      <c r="I40" s="198" t="s">
        <v>333</v>
      </c>
      <c r="J40" s="905" t="s">
        <v>333</v>
      </c>
      <c r="K40" s="906" t="s">
        <v>333</v>
      </c>
      <c r="L40" s="1342"/>
      <c r="M40" s="1342"/>
      <c r="N40" s="1342"/>
      <c r="O40" s="1343"/>
    </row>
    <row r="41" spans="2:15" ht="148.5" customHeight="1" x14ac:dyDescent="0.35">
      <c r="B41" s="37" t="s">
        <v>389</v>
      </c>
      <c r="C41" s="137" t="s">
        <v>390</v>
      </c>
      <c r="D41" s="202" t="s">
        <v>305</v>
      </c>
      <c r="E41" s="198" t="s">
        <v>305</v>
      </c>
      <c r="F41" s="198" t="s">
        <v>339</v>
      </c>
      <c r="G41" s="908" t="s">
        <v>305</v>
      </c>
      <c r="H41" s="222" t="s">
        <v>305</v>
      </c>
      <c r="I41" s="198" t="s">
        <v>305</v>
      </c>
      <c r="J41" s="905" t="s">
        <v>339</v>
      </c>
      <c r="K41" s="906" t="s">
        <v>305</v>
      </c>
      <c r="L41" s="1342" t="s">
        <v>391</v>
      </c>
      <c r="M41" s="1342"/>
      <c r="N41" s="1342"/>
      <c r="O41" s="1343"/>
    </row>
    <row r="42" spans="2:15" ht="44.15" customHeight="1" x14ac:dyDescent="0.35">
      <c r="B42" s="37" t="s">
        <v>392</v>
      </c>
      <c r="C42" s="137" t="s">
        <v>393</v>
      </c>
      <c r="D42" s="202" t="s">
        <v>333</v>
      </c>
      <c r="E42" s="198" t="s">
        <v>333</v>
      </c>
      <c r="F42" s="198" t="s">
        <v>333</v>
      </c>
      <c r="G42" s="908" t="s">
        <v>333</v>
      </c>
      <c r="H42" s="222" t="s">
        <v>333</v>
      </c>
      <c r="I42" s="198" t="s">
        <v>333</v>
      </c>
      <c r="J42" s="905" t="s">
        <v>333</v>
      </c>
      <c r="K42" s="906" t="s">
        <v>333</v>
      </c>
      <c r="L42" s="1342"/>
      <c r="M42" s="1342"/>
      <c r="N42" s="1342"/>
      <c r="O42" s="1343"/>
    </row>
    <row r="43" spans="2:15" ht="60.65" customHeight="1" x14ac:dyDescent="0.35">
      <c r="B43" s="37" t="s">
        <v>394</v>
      </c>
      <c r="C43" s="137" t="s">
        <v>395</v>
      </c>
      <c r="D43" s="202" t="s">
        <v>333</v>
      </c>
      <c r="E43" s="198" t="s">
        <v>333</v>
      </c>
      <c r="F43" s="198" t="s">
        <v>333</v>
      </c>
      <c r="G43" s="908" t="s">
        <v>333</v>
      </c>
      <c r="H43" s="222" t="s">
        <v>333</v>
      </c>
      <c r="I43" s="198" t="s">
        <v>333</v>
      </c>
      <c r="J43" s="905" t="s">
        <v>333</v>
      </c>
      <c r="K43" s="906" t="s">
        <v>333</v>
      </c>
      <c r="L43" s="1342"/>
      <c r="M43" s="1342"/>
      <c r="N43" s="1342"/>
      <c r="O43" s="1343"/>
    </row>
    <row r="44" spans="2:15" ht="40" customHeight="1" x14ac:dyDescent="0.35">
      <c r="B44" s="1327" t="s">
        <v>396</v>
      </c>
      <c r="C44" s="1328"/>
      <c r="D44" s="1328"/>
      <c r="E44" s="1328"/>
      <c r="F44" s="1328"/>
      <c r="G44" s="1328"/>
      <c r="H44" s="1328"/>
      <c r="I44" s="1328"/>
      <c r="J44" s="1328"/>
      <c r="K44" s="1328"/>
      <c r="L44" s="1071"/>
      <c r="M44" s="1071"/>
      <c r="N44" s="1071"/>
      <c r="O44" s="1326"/>
    </row>
    <row r="45" spans="2:15" ht="78" customHeight="1" x14ac:dyDescent="0.35">
      <c r="B45" s="37" t="s">
        <v>397</v>
      </c>
      <c r="C45" s="137" t="s">
        <v>398</v>
      </c>
      <c r="D45" s="202" t="s">
        <v>333</v>
      </c>
      <c r="E45" s="198" t="s">
        <v>333</v>
      </c>
      <c r="F45" s="198" t="s">
        <v>333</v>
      </c>
      <c r="G45" s="908" t="s">
        <v>333</v>
      </c>
      <c r="H45" s="222" t="s">
        <v>333</v>
      </c>
      <c r="I45" s="198" t="s">
        <v>333</v>
      </c>
      <c r="J45" s="905" t="s">
        <v>333</v>
      </c>
      <c r="K45" s="906" t="s">
        <v>333</v>
      </c>
      <c r="L45" s="1342"/>
      <c r="M45" s="1342"/>
      <c r="N45" s="1342"/>
      <c r="O45" s="1343"/>
    </row>
    <row r="46" spans="2:15" ht="92.5" customHeight="1" x14ac:dyDescent="0.35">
      <c r="B46" s="37" t="s">
        <v>399</v>
      </c>
      <c r="C46" s="137" t="s">
        <v>400</v>
      </c>
      <c r="D46" s="202" t="s">
        <v>333</v>
      </c>
      <c r="E46" s="198" t="s">
        <v>333</v>
      </c>
      <c r="F46" s="198" t="s">
        <v>333</v>
      </c>
      <c r="G46" s="908" t="s">
        <v>333</v>
      </c>
      <c r="H46" s="222" t="s">
        <v>333</v>
      </c>
      <c r="I46" s="198" t="s">
        <v>333</v>
      </c>
      <c r="J46" s="905" t="s">
        <v>333</v>
      </c>
      <c r="K46" s="906" t="s">
        <v>333</v>
      </c>
      <c r="L46" s="1342"/>
      <c r="M46" s="1342"/>
      <c r="N46" s="1342"/>
      <c r="O46" s="1343"/>
    </row>
    <row r="47" spans="2:15" ht="40" customHeight="1" x14ac:dyDescent="0.35">
      <c r="B47" s="1327" t="s">
        <v>401</v>
      </c>
      <c r="C47" s="1328"/>
      <c r="D47" s="1328"/>
      <c r="E47" s="1328"/>
      <c r="F47" s="1328"/>
      <c r="G47" s="1328"/>
      <c r="H47" s="1328"/>
      <c r="I47" s="1328"/>
      <c r="J47" s="1328"/>
      <c r="K47" s="1328"/>
      <c r="L47" s="1071"/>
      <c r="M47" s="1071"/>
      <c r="N47" s="1071"/>
      <c r="O47" s="1326"/>
    </row>
    <row r="48" spans="2:15" ht="54.65" customHeight="1" x14ac:dyDescent="0.35">
      <c r="B48" s="37" t="s">
        <v>402</v>
      </c>
      <c r="C48" s="137" t="s">
        <v>403</v>
      </c>
      <c r="D48" s="202" t="s">
        <v>333</v>
      </c>
      <c r="E48" s="198" t="s">
        <v>333</v>
      </c>
      <c r="F48" s="198" t="s">
        <v>333</v>
      </c>
      <c r="G48" s="908" t="s">
        <v>333</v>
      </c>
      <c r="H48" s="222" t="s">
        <v>333</v>
      </c>
      <c r="I48" s="198" t="s">
        <v>333</v>
      </c>
      <c r="J48" s="905" t="s">
        <v>333</v>
      </c>
      <c r="K48" s="906" t="s">
        <v>333</v>
      </c>
      <c r="L48" s="1342"/>
      <c r="M48" s="1342"/>
      <c r="N48" s="1342"/>
      <c r="O48" s="1343"/>
    </row>
    <row r="49" spans="1:15" ht="76.5" customHeight="1" x14ac:dyDescent="0.35">
      <c r="B49" s="37" t="s">
        <v>404</v>
      </c>
      <c r="C49" s="137" t="s">
        <v>405</v>
      </c>
      <c r="D49" s="202" t="s">
        <v>333</v>
      </c>
      <c r="E49" s="198" t="s">
        <v>333</v>
      </c>
      <c r="F49" s="198" t="s">
        <v>333</v>
      </c>
      <c r="G49" s="908" t="s">
        <v>333</v>
      </c>
      <c r="H49" s="222" t="s">
        <v>333</v>
      </c>
      <c r="I49" s="198" t="s">
        <v>333</v>
      </c>
      <c r="J49" s="905" t="s">
        <v>333</v>
      </c>
      <c r="K49" s="906" t="s">
        <v>333</v>
      </c>
      <c r="L49" s="1342" t="s">
        <v>334</v>
      </c>
      <c r="M49" s="1342"/>
      <c r="N49" s="1342"/>
      <c r="O49" s="1343"/>
    </row>
    <row r="50" spans="1:15" ht="40" customHeight="1" x14ac:dyDescent="0.35">
      <c r="B50" s="1327" t="s">
        <v>406</v>
      </c>
      <c r="C50" s="1328"/>
      <c r="D50" s="1328"/>
      <c r="E50" s="1328"/>
      <c r="F50" s="1328"/>
      <c r="G50" s="1328"/>
      <c r="H50" s="1328"/>
      <c r="I50" s="1328"/>
      <c r="J50" s="1328"/>
      <c r="K50" s="1328"/>
      <c r="L50" s="1071"/>
      <c r="M50" s="1071"/>
      <c r="N50" s="1071"/>
      <c r="O50" s="1326"/>
    </row>
    <row r="51" spans="1:15" ht="85.5" customHeight="1" x14ac:dyDescent="0.35">
      <c r="B51" s="37" t="s">
        <v>407</v>
      </c>
      <c r="C51" s="137" t="s">
        <v>408</v>
      </c>
      <c r="D51" s="202" t="s">
        <v>333</v>
      </c>
      <c r="E51" s="198" t="s">
        <v>333</v>
      </c>
      <c r="F51" s="198" t="s">
        <v>333</v>
      </c>
      <c r="G51" s="908" t="s">
        <v>333</v>
      </c>
      <c r="H51" s="222" t="s">
        <v>333</v>
      </c>
      <c r="I51" s="198" t="s">
        <v>333</v>
      </c>
      <c r="J51" s="905" t="s">
        <v>333</v>
      </c>
      <c r="K51" s="906" t="s">
        <v>333</v>
      </c>
      <c r="L51" s="1342" t="s">
        <v>334</v>
      </c>
      <c r="M51" s="1342"/>
      <c r="N51" s="1342"/>
      <c r="O51" s="1343"/>
    </row>
    <row r="52" spans="1:15" ht="70" customHeight="1" x14ac:dyDescent="0.35">
      <c r="B52" s="37" t="s">
        <v>409</v>
      </c>
      <c r="C52" s="137" t="s">
        <v>410</v>
      </c>
      <c r="D52" s="202" t="s">
        <v>333</v>
      </c>
      <c r="E52" s="198" t="s">
        <v>333</v>
      </c>
      <c r="F52" s="198" t="s">
        <v>333</v>
      </c>
      <c r="G52" s="908" t="s">
        <v>333</v>
      </c>
      <c r="H52" s="222" t="s">
        <v>333</v>
      </c>
      <c r="I52" s="198" t="s">
        <v>333</v>
      </c>
      <c r="J52" s="905" t="s">
        <v>333</v>
      </c>
      <c r="K52" s="906" t="s">
        <v>333</v>
      </c>
      <c r="L52" s="1342" t="s">
        <v>334</v>
      </c>
      <c r="M52" s="1342"/>
      <c r="N52" s="1342"/>
      <c r="O52" s="1343"/>
    </row>
    <row r="53" spans="1:15" ht="73" customHeight="1" x14ac:dyDescent="0.35">
      <c r="B53" s="37" t="s">
        <v>411</v>
      </c>
      <c r="C53" s="137" t="s">
        <v>412</v>
      </c>
      <c r="D53" s="202" t="s">
        <v>333</v>
      </c>
      <c r="E53" s="198" t="s">
        <v>333</v>
      </c>
      <c r="F53" s="198" t="s">
        <v>333</v>
      </c>
      <c r="G53" s="908" t="s">
        <v>333</v>
      </c>
      <c r="H53" s="222" t="s">
        <v>333</v>
      </c>
      <c r="I53" s="198" t="s">
        <v>333</v>
      </c>
      <c r="J53" s="905" t="s">
        <v>333</v>
      </c>
      <c r="K53" s="906" t="s">
        <v>333</v>
      </c>
      <c r="L53" s="1342" t="s">
        <v>334</v>
      </c>
      <c r="M53" s="1342"/>
      <c r="N53" s="1342"/>
      <c r="O53" s="1343"/>
    </row>
    <row r="54" spans="1:15" ht="56.5" customHeight="1" x14ac:dyDescent="0.35">
      <c r="B54" s="37" t="s">
        <v>413</v>
      </c>
      <c r="C54" s="137" t="s">
        <v>414</v>
      </c>
      <c r="D54" s="202" t="s">
        <v>339</v>
      </c>
      <c r="E54" s="198" t="s">
        <v>339</v>
      </c>
      <c r="F54" s="198" t="s">
        <v>339</v>
      </c>
      <c r="G54" s="908" t="s">
        <v>339</v>
      </c>
      <c r="H54" s="222" t="s">
        <v>339</v>
      </c>
      <c r="I54" s="198" t="s">
        <v>339</v>
      </c>
      <c r="J54" s="905" t="s">
        <v>339</v>
      </c>
      <c r="K54" s="906" t="s">
        <v>339</v>
      </c>
      <c r="L54" s="1342" t="s">
        <v>334</v>
      </c>
      <c r="M54" s="1342"/>
      <c r="N54" s="1342"/>
      <c r="O54" s="1343"/>
    </row>
    <row r="55" spans="1:15" ht="40" customHeight="1" x14ac:dyDescent="0.35">
      <c r="B55" s="1327" t="s">
        <v>415</v>
      </c>
      <c r="C55" s="1328"/>
      <c r="D55" s="1328"/>
      <c r="E55" s="1328"/>
      <c r="F55" s="1328"/>
      <c r="G55" s="1328"/>
      <c r="H55" s="1328"/>
      <c r="I55" s="1328"/>
      <c r="J55" s="1328"/>
      <c r="K55" s="1328"/>
      <c r="L55" s="1071"/>
      <c r="M55" s="1071"/>
      <c r="N55" s="1071"/>
      <c r="O55" s="1326"/>
    </row>
    <row r="56" spans="1:15" ht="44.15" customHeight="1" x14ac:dyDescent="0.35">
      <c r="B56" s="37" t="s">
        <v>416</v>
      </c>
      <c r="C56" s="137" t="s">
        <v>417</v>
      </c>
      <c r="D56" s="202" t="s">
        <v>339</v>
      </c>
      <c r="E56" s="198" t="s">
        <v>339</v>
      </c>
      <c r="F56" s="198" t="s">
        <v>339</v>
      </c>
      <c r="G56" s="908" t="s">
        <v>339</v>
      </c>
      <c r="H56" s="222" t="s">
        <v>339</v>
      </c>
      <c r="I56" s="198" t="s">
        <v>339</v>
      </c>
      <c r="J56" s="905" t="s">
        <v>339</v>
      </c>
      <c r="K56" s="906" t="s">
        <v>339</v>
      </c>
      <c r="L56" s="1342" t="s">
        <v>340</v>
      </c>
      <c r="M56" s="1342"/>
      <c r="N56" s="1342"/>
      <c r="O56" s="1343"/>
    </row>
    <row r="57" spans="1:15" ht="60.65" customHeight="1" x14ac:dyDescent="0.35">
      <c r="B57" s="37" t="s">
        <v>418</v>
      </c>
      <c r="C57" s="137" t="s">
        <v>419</v>
      </c>
      <c r="D57" s="202" t="s">
        <v>333</v>
      </c>
      <c r="E57" s="198" t="s">
        <v>333</v>
      </c>
      <c r="F57" s="198" t="s">
        <v>333</v>
      </c>
      <c r="G57" s="908" t="s">
        <v>333</v>
      </c>
      <c r="H57" s="222" t="s">
        <v>333</v>
      </c>
      <c r="I57" s="198" t="s">
        <v>333</v>
      </c>
      <c r="J57" s="905" t="s">
        <v>333</v>
      </c>
      <c r="K57" s="906" t="s">
        <v>333</v>
      </c>
      <c r="L57" s="1342" t="s">
        <v>334</v>
      </c>
      <c r="M57" s="1342"/>
      <c r="N57" s="1342"/>
      <c r="O57" s="1343"/>
    </row>
    <row r="58" spans="1:15" ht="60" customHeight="1" x14ac:dyDescent="0.35">
      <c r="B58" s="37" t="s">
        <v>420</v>
      </c>
      <c r="C58" s="137" t="s">
        <v>421</v>
      </c>
      <c r="D58" s="202" t="s">
        <v>339</v>
      </c>
      <c r="E58" s="198" t="s">
        <v>339</v>
      </c>
      <c r="F58" s="198" t="s">
        <v>339</v>
      </c>
      <c r="G58" s="908" t="s">
        <v>339</v>
      </c>
      <c r="H58" s="222" t="s">
        <v>339</v>
      </c>
      <c r="I58" s="198" t="s">
        <v>339</v>
      </c>
      <c r="J58" s="905" t="s">
        <v>339</v>
      </c>
      <c r="K58" s="906" t="s">
        <v>339</v>
      </c>
      <c r="L58" s="1342" t="s">
        <v>340</v>
      </c>
      <c r="M58" s="1342"/>
      <c r="N58" s="1342"/>
      <c r="O58" s="1343"/>
    </row>
    <row r="59" spans="1:15" ht="51.65" customHeight="1" thickBot="1" x14ac:dyDescent="0.4">
      <c r="B59" s="38" t="s">
        <v>422</v>
      </c>
      <c r="C59" s="138" t="s">
        <v>423</v>
      </c>
      <c r="D59" s="205" t="s">
        <v>339</v>
      </c>
      <c r="E59" s="206" t="s">
        <v>339</v>
      </c>
      <c r="F59" s="206" t="s">
        <v>339</v>
      </c>
      <c r="G59" s="909" t="s">
        <v>339</v>
      </c>
      <c r="H59" s="223" t="s">
        <v>339</v>
      </c>
      <c r="I59" s="206" t="s">
        <v>339</v>
      </c>
      <c r="J59" s="910" t="s">
        <v>339</v>
      </c>
      <c r="K59" s="911" t="s">
        <v>339</v>
      </c>
      <c r="L59" s="1345" t="s">
        <v>340</v>
      </c>
      <c r="M59" s="1345"/>
      <c r="N59" s="1345"/>
      <c r="O59" s="1346"/>
    </row>
    <row r="60" spans="1:15" ht="16" thickTop="1" x14ac:dyDescent="0.35">
      <c r="B60" s="118"/>
      <c r="C60" s="118"/>
      <c r="D60" s="119"/>
      <c r="E60" s="119"/>
      <c r="F60" s="119"/>
      <c r="G60" s="119"/>
      <c r="H60" s="119"/>
      <c r="I60" s="119"/>
      <c r="J60" s="119"/>
      <c r="K60" s="119"/>
      <c r="L60" s="121"/>
      <c r="M60" s="121"/>
      <c r="N60" s="121"/>
      <c r="O60" s="121"/>
    </row>
    <row r="61" spans="1:15" ht="15.65" customHeight="1" x14ac:dyDescent="0.35">
      <c r="A61" s="1344" t="s">
        <v>942</v>
      </c>
      <c r="B61" s="1344"/>
      <c r="C61" s="1344"/>
      <c r="D61" s="122"/>
      <c r="E61" s="122"/>
      <c r="F61" s="122"/>
      <c r="G61" s="122"/>
      <c r="L61" s="1"/>
      <c r="M61" s="1"/>
      <c r="N61" s="1"/>
      <c r="O61" s="1"/>
    </row>
    <row r="62" spans="1:15" x14ac:dyDescent="0.35">
      <c r="A62" s="1344"/>
      <c r="B62" s="1344"/>
      <c r="C62" s="1344"/>
      <c r="D62" s="120"/>
      <c r="E62" s="120"/>
      <c r="F62" s="120"/>
      <c r="G62" s="120"/>
      <c r="L62" s="1"/>
      <c r="M62" s="1"/>
      <c r="N62" s="1"/>
      <c r="O62" s="1"/>
    </row>
    <row r="63" spans="1:15" x14ac:dyDescent="0.35">
      <c r="A63" s="1344"/>
      <c r="B63" s="1344"/>
      <c r="C63" s="1344"/>
      <c r="D63" s="120"/>
      <c r="E63" s="120"/>
      <c r="F63" s="120"/>
      <c r="G63" s="120"/>
      <c r="L63" s="1"/>
      <c r="M63" s="1"/>
      <c r="N63" s="1"/>
      <c r="O63" s="1"/>
    </row>
    <row r="64" spans="1:15" x14ac:dyDescent="0.35">
      <c r="A64" s="1344"/>
      <c r="B64" s="1344"/>
      <c r="C64" s="1344"/>
    </row>
    <row r="65" spans="1:3" x14ac:dyDescent="0.35">
      <c r="A65" s="1344"/>
      <c r="B65" s="1344"/>
      <c r="C65" s="1344"/>
    </row>
    <row r="66" spans="1:3" x14ac:dyDescent="0.35">
      <c r="A66" s="1344"/>
      <c r="B66" s="1344"/>
      <c r="C66" s="1344"/>
    </row>
  </sheetData>
  <sheetProtection algorithmName="SHA-512" hashValue="psDbR9F5F1h0rZSFjVkWbDqbpmBD9MUedL07IEGTZw3zCkZ8Adq7leTiH3Mjbbcq3qjcmLlHoyg9fQRygx3coA==" saltValue="3V1A1U+OGob3XDc8C6ojuQ==" spinCount="100000" sheet="1" objects="1" scenarios="1"/>
  <mergeCells count="64">
    <mergeCell ref="L30:O30"/>
    <mergeCell ref="L35:O35"/>
    <mergeCell ref="L38:O38"/>
    <mergeCell ref="L29:O29"/>
    <mergeCell ref="L19:O19"/>
    <mergeCell ref="L20:O20"/>
    <mergeCell ref="L22:O22"/>
    <mergeCell ref="L23:O23"/>
    <mergeCell ref="L24:O24"/>
    <mergeCell ref="L25:O25"/>
    <mergeCell ref="L26:O26"/>
    <mergeCell ref="L27:O27"/>
    <mergeCell ref="L28:O28"/>
    <mergeCell ref="L41:O41"/>
    <mergeCell ref="L31:O31"/>
    <mergeCell ref="L32:O32"/>
    <mergeCell ref="L33:O33"/>
    <mergeCell ref="L34:O34"/>
    <mergeCell ref="L36:O36"/>
    <mergeCell ref="L37:O37"/>
    <mergeCell ref="L39:O39"/>
    <mergeCell ref="L40:O40"/>
    <mergeCell ref="L53:O53"/>
    <mergeCell ref="L42:O42"/>
    <mergeCell ref="L43:O43"/>
    <mergeCell ref="L45:O45"/>
    <mergeCell ref="L46:O46"/>
    <mergeCell ref="L48:O48"/>
    <mergeCell ref="L49:O49"/>
    <mergeCell ref="L51:O51"/>
    <mergeCell ref="L52:O52"/>
    <mergeCell ref="L44:O44"/>
    <mergeCell ref="L47:O47"/>
    <mergeCell ref="L50:O50"/>
    <mergeCell ref="L54:O54"/>
    <mergeCell ref="L56:O56"/>
    <mergeCell ref="L57:O57"/>
    <mergeCell ref="L58:O58"/>
    <mergeCell ref="L59:O59"/>
    <mergeCell ref="L55:O55"/>
    <mergeCell ref="A61:C66"/>
    <mergeCell ref="B12:K12"/>
    <mergeCell ref="B30:K30"/>
    <mergeCell ref="B35:K35"/>
    <mergeCell ref="B38:K38"/>
    <mergeCell ref="B44:K44"/>
    <mergeCell ref="B47:K47"/>
    <mergeCell ref="B50:K50"/>
    <mergeCell ref="B55:K55"/>
    <mergeCell ref="B18:K18"/>
    <mergeCell ref="A2:C5"/>
    <mergeCell ref="L18:O18"/>
    <mergeCell ref="B21:K21"/>
    <mergeCell ref="L21:O21"/>
    <mergeCell ref="L17:O17"/>
    <mergeCell ref="D10:G10"/>
    <mergeCell ref="H10:K10"/>
    <mergeCell ref="B10:C11"/>
    <mergeCell ref="L10:O11"/>
    <mergeCell ref="L13:O13"/>
    <mergeCell ref="L14:O14"/>
    <mergeCell ref="L15:O15"/>
    <mergeCell ref="L16:O16"/>
    <mergeCell ref="L12:O1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7"/>
  </sheetPr>
  <dimension ref="A1:F26"/>
  <sheetViews>
    <sheetView zoomScale="70" zoomScaleNormal="70" workbookViewId="0">
      <pane ySplit="8" topLeftCell="A9" activePane="bottomLeft" state="frozen"/>
      <selection activeCell="A8" sqref="A8"/>
      <selection pane="bottomLeft"/>
    </sheetView>
  </sheetViews>
  <sheetFormatPr baseColWidth="10" defaultColWidth="10.83203125" defaultRowHeight="15.5" x14ac:dyDescent="0.35"/>
  <cols>
    <col min="1" max="1" width="5.75" style="1" customWidth="1"/>
    <col min="2" max="2" width="33.83203125" style="1" customWidth="1"/>
    <col min="3" max="4" width="20.75" style="1" customWidth="1"/>
    <col min="5" max="5" width="22.33203125" style="1" customWidth="1"/>
    <col min="6" max="6" width="21.25" style="1" customWidth="1"/>
    <col min="7" max="16384" width="10.83203125" style="1"/>
  </cols>
  <sheetData>
    <row r="1" spans="1:6" ht="13.5" customHeight="1" x14ac:dyDescent="0.35"/>
    <row r="2" spans="1:6" ht="15.75" customHeight="1" thickBot="1" x14ac:dyDescent="0.4">
      <c r="A2" s="48"/>
      <c r="B2" s="967" t="s">
        <v>0</v>
      </c>
      <c r="C2" s="967"/>
      <c r="D2" s="967"/>
      <c r="E2" s="967"/>
    </row>
    <row r="3" spans="1:6" ht="20" customHeight="1" thickBot="1" x14ac:dyDescent="0.4">
      <c r="A3" s="48"/>
      <c r="B3" s="967"/>
      <c r="C3" s="967"/>
      <c r="D3" s="967"/>
      <c r="E3" s="967"/>
      <c r="F3" s="82" t="s">
        <v>1087</v>
      </c>
    </row>
    <row r="4" spans="1:6" ht="20" customHeight="1" thickBot="1" x14ac:dyDescent="0.4">
      <c r="A4" s="48"/>
      <c r="B4" s="967"/>
      <c r="C4" s="967"/>
      <c r="D4" s="967"/>
      <c r="E4" s="967"/>
      <c r="F4" s="81" t="s">
        <v>1086</v>
      </c>
    </row>
    <row r="5" spans="1:6" ht="15.75" customHeight="1" x14ac:dyDescent="0.35">
      <c r="A5" s="48"/>
      <c r="B5" s="967"/>
      <c r="C5" s="967"/>
      <c r="D5" s="967"/>
      <c r="E5" s="967"/>
    </row>
    <row r="6" spans="1:6" ht="15.75" customHeight="1" x14ac:dyDescent="0.35">
      <c r="A6" s="48"/>
      <c r="B6" s="48"/>
      <c r="C6" s="48"/>
      <c r="D6" s="48"/>
      <c r="E6" s="48"/>
    </row>
    <row r="7" spans="1:6" ht="16" thickBot="1" x14ac:dyDescent="0.4">
      <c r="B7" s="46"/>
    </row>
    <row r="8" spans="1:6" ht="30" customHeight="1" thickTop="1" x14ac:dyDescent="0.35">
      <c r="B8" s="515" t="s">
        <v>15</v>
      </c>
      <c r="C8" s="1010" t="s">
        <v>16</v>
      </c>
      <c r="D8" s="1010"/>
      <c r="E8" s="1010"/>
      <c r="F8" s="1011"/>
    </row>
    <row r="9" spans="1:6" ht="30" customHeight="1" x14ac:dyDescent="0.35">
      <c r="B9" s="516" t="s">
        <v>956</v>
      </c>
      <c r="C9" s="1006" t="s">
        <v>957</v>
      </c>
      <c r="D9" s="1006"/>
      <c r="E9" s="1006"/>
      <c r="F9" s="1007"/>
    </row>
    <row r="10" spans="1:6" ht="45" customHeight="1" x14ac:dyDescent="0.35">
      <c r="B10" s="517" t="s">
        <v>954</v>
      </c>
      <c r="C10" s="1004" t="s">
        <v>955</v>
      </c>
      <c r="D10" s="1004"/>
      <c r="E10" s="1004"/>
      <c r="F10" s="1005"/>
    </row>
    <row r="11" spans="1:6" ht="45" customHeight="1" x14ac:dyDescent="0.35">
      <c r="B11" s="533" t="s">
        <v>436</v>
      </c>
      <c r="C11" s="1004" t="s">
        <v>38</v>
      </c>
      <c r="D11" s="1004"/>
      <c r="E11" s="1004"/>
      <c r="F11" s="1005"/>
    </row>
    <row r="12" spans="1:6" ht="30" customHeight="1" x14ac:dyDescent="0.35">
      <c r="B12" s="518" t="s">
        <v>17</v>
      </c>
      <c r="C12" s="1008" t="s">
        <v>18</v>
      </c>
      <c r="D12" s="1008"/>
      <c r="E12" s="1008"/>
      <c r="F12" s="1009"/>
    </row>
    <row r="13" spans="1:6" ht="45" customHeight="1" x14ac:dyDescent="0.35">
      <c r="B13" s="519" t="s">
        <v>1023</v>
      </c>
      <c r="C13" s="1008" t="s">
        <v>1041</v>
      </c>
      <c r="D13" s="1008"/>
      <c r="E13" s="1008"/>
      <c r="F13" s="1009"/>
    </row>
    <row r="14" spans="1:6" ht="45" customHeight="1" x14ac:dyDescent="0.35">
      <c r="B14" s="520" t="s">
        <v>19</v>
      </c>
      <c r="C14" s="1008" t="s">
        <v>20</v>
      </c>
      <c r="D14" s="1008"/>
      <c r="E14" s="1008"/>
      <c r="F14" s="1009"/>
    </row>
    <row r="15" spans="1:6" ht="45" customHeight="1" x14ac:dyDescent="0.35">
      <c r="B15" s="521" t="s">
        <v>21</v>
      </c>
      <c r="C15" s="1008" t="s">
        <v>22</v>
      </c>
      <c r="D15" s="1008"/>
      <c r="E15" s="1008"/>
      <c r="F15" s="1009"/>
    </row>
    <row r="16" spans="1:6" ht="45" customHeight="1" x14ac:dyDescent="0.35">
      <c r="B16" s="522" t="s">
        <v>23</v>
      </c>
      <c r="C16" s="1008" t="s">
        <v>24</v>
      </c>
      <c r="D16" s="1008"/>
      <c r="E16" s="1008"/>
      <c r="F16" s="1009"/>
    </row>
    <row r="17" spans="2:6" ht="45" customHeight="1" x14ac:dyDescent="0.35">
      <c r="B17" s="523" t="s">
        <v>25</v>
      </c>
      <c r="C17" s="1008" t="s">
        <v>26</v>
      </c>
      <c r="D17" s="1008"/>
      <c r="E17" s="1008"/>
      <c r="F17" s="1009"/>
    </row>
    <row r="18" spans="2:6" ht="30" customHeight="1" x14ac:dyDescent="0.35">
      <c r="B18" s="524" t="s">
        <v>31</v>
      </c>
      <c r="C18" s="1008" t="s">
        <v>32</v>
      </c>
      <c r="D18" s="1008"/>
      <c r="E18" s="1008"/>
      <c r="F18" s="1009"/>
    </row>
    <row r="19" spans="2:6" ht="30" customHeight="1" x14ac:dyDescent="0.35">
      <c r="B19" s="525" t="s">
        <v>33</v>
      </c>
      <c r="C19" s="1008" t="s">
        <v>34</v>
      </c>
      <c r="D19" s="1008"/>
      <c r="E19" s="1008"/>
      <c r="F19" s="1009"/>
    </row>
    <row r="20" spans="2:6" ht="30" customHeight="1" x14ac:dyDescent="0.35">
      <c r="B20" s="526" t="s">
        <v>35</v>
      </c>
      <c r="C20" s="1008" t="s">
        <v>36</v>
      </c>
      <c r="D20" s="1008"/>
      <c r="E20" s="1008"/>
      <c r="F20" s="1009"/>
    </row>
    <row r="21" spans="2:6" ht="45" customHeight="1" x14ac:dyDescent="0.35">
      <c r="B21" s="527" t="s">
        <v>37</v>
      </c>
      <c r="C21" s="1008" t="s">
        <v>953</v>
      </c>
      <c r="D21" s="1008"/>
      <c r="E21" s="1008"/>
      <c r="F21" s="1009"/>
    </row>
    <row r="22" spans="2:6" ht="30" customHeight="1" x14ac:dyDescent="0.35">
      <c r="B22" s="549" t="s">
        <v>27</v>
      </c>
      <c r="C22" s="1008" t="s">
        <v>28</v>
      </c>
      <c r="D22" s="1008"/>
      <c r="E22" s="1008"/>
      <c r="F22" s="1009"/>
    </row>
    <row r="23" spans="2:6" ht="30" customHeight="1" thickBot="1" x14ac:dyDescent="0.4">
      <c r="B23" s="528" t="s">
        <v>29</v>
      </c>
      <c r="C23" s="1002" t="s">
        <v>30</v>
      </c>
      <c r="D23" s="1002"/>
      <c r="E23" s="1002"/>
      <c r="F23" s="1003"/>
    </row>
    <row r="24" spans="2:6" ht="16" thickTop="1" x14ac:dyDescent="0.35">
      <c r="B24" s="80"/>
      <c r="C24" s="78"/>
      <c r="D24" s="78"/>
      <c r="E24" s="78"/>
      <c r="F24" s="78"/>
    </row>
    <row r="25" spans="2:6" x14ac:dyDescent="0.35">
      <c r="B25" s="78"/>
      <c r="C25" s="78"/>
      <c r="D25" s="78"/>
      <c r="E25" s="78"/>
      <c r="F25" s="78"/>
    </row>
    <row r="26" spans="2:6" x14ac:dyDescent="0.35">
      <c r="B26" s="80"/>
      <c r="C26" s="78"/>
      <c r="D26" s="78"/>
      <c r="E26" s="78"/>
      <c r="F26" s="78"/>
    </row>
  </sheetData>
  <sheetProtection algorithmName="SHA-512" hashValue="59ODAqC/nFEYHZOPdsv1RyOp2SBVjHXcoCYBFE9fLKJIOILUo9nNkGEvnANoljnOC4AoPpILkY6U7t3jfJIRDg==" saltValue="UXvKpKl8UnmWGpZem7WgOw==" spinCount="100000" sheet="1" objects="1" scenarios="1"/>
  <mergeCells count="17">
    <mergeCell ref="B2:E5"/>
    <mergeCell ref="C8:F8"/>
    <mergeCell ref="C12:F12"/>
    <mergeCell ref="C13:F13"/>
    <mergeCell ref="C14:F14"/>
    <mergeCell ref="C23:F23"/>
    <mergeCell ref="C10:F10"/>
    <mergeCell ref="C9:F9"/>
    <mergeCell ref="C20:F20"/>
    <mergeCell ref="C21:F21"/>
    <mergeCell ref="C19:F19"/>
    <mergeCell ref="C11:F11"/>
    <mergeCell ref="C22:F22"/>
    <mergeCell ref="C15:F15"/>
    <mergeCell ref="C16:F16"/>
    <mergeCell ref="C17:F17"/>
    <mergeCell ref="C18:F18"/>
  </mergeCells>
  <phoneticPr fontId="7" type="noConversion"/>
  <hyperlinks>
    <hyperlink ref="B19" location="'ICMM Water - MD'!A1" display="ICMM Water - MD" xr:uid="{00000000-0004-0000-0100-000000000000}"/>
    <hyperlink ref="B20" location="'ICMM Water - MD Operations'!A1" display="ICMM Water - MD Operations" xr:uid="{00000000-0004-0000-0100-000001000000}"/>
    <hyperlink ref="B21" location="'SASB - MD'!A1" display=" SASB - MD Operations" xr:uid="{00000000-0004-0000-0100-000002000000}"/>
    <hyperlink ref="B12" location="'Corporate Governance'!A1" display="Corporate Governance" xr:uid="{00000000-0004-0000-0100-000004000000}"/>
    <hyperlink ref="B13" location="Compliance!A1" display="Compliance" xr:uid="{00000000-0004-0000-0100-000005000000}"/>
    <hyperlink ref="B14" location="Supply!A1" display="Supply" xr:uid="{00000000-0004-0000-0100-000006000000}"/>
    <hyperlink ref="B15" location="'Labour Practice'!A1" display="Labour Practices" xr:uid="{00000000-0004-0000-0100-000007000000}"/>
    <hyperlink ref="B16" location="'Health and Safety'!A1" display="Health and Safety" xr:uid="{00000000-0004-0000-0100-000008000000}"/>
    <hyperlink ref="B17" location="Environment!A1" display="Environmental Management" xr:uid="{00000000-0004-0000-0100-000009000000}"/>
    <hyperlink ref="B18" location="'ICMM Water Commitments'!A1" display="ICMM Reporting Commitments" xr:uid="{00000000-0004-0000-0100-00000A000000}"/>
    <hyperlink ref="B11" location="Economic!A1" display="Economic" xr:uid="{CF7473E7-48F8-412A-AFC7-CB72361D64B5}"/>
    <hyperlink ref="B22" location="'Copper Mark'!A1" display="Copper Mark" xr:uid="{67668138-AB12-46CA-A16B-633D7A7C4BC5}"/>
    <hyperlink ref="B9" location="'GRI - SDG Index'!A1" display="GRI - SDG Index" xr:uid="{BC85290B-3632-4C8D-8DC7-2F301D2E8C74}"/>
    <hyperlink ref="B10" location="'External Verification Reports'!A1" display="External Verification Reports" xr:uid="{58FAF86E-DA10-487A-BEDE-1260FBEAA635}"/>
    <hyperlink ref="B23" location="'Performance Expectations ICMM'!A1" display="Performance Expectations" xr:uid="{B5A90988-9704-4EE2-BB39-CC560908EEA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AE6BF-FA7A-4E7C-A255-5D04780495EA}">
  <sheetPr codeName="Hoja4">
    <tabColor rgb="FF349E9B"/>
  </sheetPr>
  <dimension ref="A1:R145"/>
  <sheetViews>
    <sheetView zoomScale="60" zoomScaleNormal="60" workbookViewId="0"/>
  </sheetViews>
  <sheetFormatPr baseColWidth="10" defaultColWidth="10.83203125" defaultRowHeight="15.5" x14ac:dyDescent="0.35"/>
  <cols>
    <col min="1" max="1" width="15" style="1" customWidth="1"/>
    <col min="2" max="2" width="15.58203125" style="1" customWidth="1"/>
    <col min="3" max="5" width="16.58203125" style="1" customWidth="1"/>
    <col min="6" max="6" width="29.58203125" style="11" customWidth="1"/>
    <col min="7" max="7" width="23.9140625" style="11" customWidth="1"/>
    <col min="8" max="8" width="29.58203125" style="11" customWidth="1"/>
    <col min="9" max="11" width="17.58203125" style="1" customWidth="1"/>
    <col min="12" max="15" width="6.58203125" style="18" customWidth="1"/>
    <col min="16" max="18" width="6.58203125" style="1" customWidth="1"/>
    <col min="19" max="21" width="15" style="1" customWidth="1"/>
    <col min="22" max="16384" width="10.83203125" style="1"/>
  </cols>
  <sheetData>
    <row r="1" spans="1:18" ht="15.75" customHeight="1" x14ac:dyDescent="0.35">
      <c r="L1" s="1"/>
      <c r="M1" s="1"/>
      <c r="N1" s="1"/>
      <c r="P1" s="18"/>
      <c r="Q1" s="18"/>
      <c r="R1" s="18"/>
    </row>
    <row r="2" spans="1:18" ht="15.75" customHeight="1" thickBot="1" x14ac:dyDescent="0.4">
      <c r="A2" s="967" t="s">
        <v>0</v>
      </c>
      <c r="B2" s="967"/>
      <c r="C2" s="967"/>
      <c r="D2" s="967"/>
      <c r="E2" s="967"/>
      <c r="F2" s="967"/>
      <c r="G2" s="48"/>
      <c r="K2" s="18"/>
      <c r="P2" s="18"/>
    </row>
    <row r="3" spans="1:18" ht="20" customHeight="1" thickBot="1" x14ac:dyDescent="0.4">
      <c r="A3" s="967"/>
      <c r="B3" s="967"/>
      <c r="C3" s="967"/>
      <c r="D3" s="967"/>
      <c r="E3" s="967"/>
      <c r="F3" s="967"/>
      <c r="G3" s="81" t="s">
        <v>1085</v>
      </c>
      <c r="H3" s="1"/>
      <c r="I3" s="18"/>
      <c r="J3" s="18"/>
      <c r="K3" s="18"/>
      <c r="O3" s="1"/>
    </row>
    <row r="4" spans="1:18" ht="20" customHeight="1" thickBot="1" x14ac:dyDescent="0.4">
      <c r="A4" s="967"/>
      <c r="B4" s="967"/>
      <c r="C4" s="967"/>
      <c r="D4" s="967"/>
      <c r="E4" s="967"/>
      <c r="F4" s="967"/>
      <c r="G4" s="81" t="s">
        <v>1086</v>
      </c>
      <c r="H4" s="1"/>
      <c r="I4" s="18"/>
      <c r="J4" s="18"/>
      <c r="K4" s="18"/>
      <c r="O4" s="1"/>
    </row>
    <row r="5" spans="1:18" ht="15.75" customHeight="1" x14ac:dyDescent="0.35">
      <c r="A5" s="967"/>
      <c r="B5" s="967"/>
      <c r="C5" s="967"/>
      <c r="D5" s="967"/>
      <c r="E5" s="967"/>
      <c r="F5" s="967"/>
      <c r="G5" s="48"/>
      <c r="K5" s="18"/>
      <c r="P5" s="18"/>
    </row>
    <row r="6" spans="1:18" ht="15.75" customHeight="1" x14ac:dyDescent="0.35">
      <c r="A6" s="48"/>
      <c r="B6" s="48"/>
      <c r="C6" s="48"/>
      <c r="D6" s="48"/>
      <c r="E6" s="48"/>
      <c r="F6" s="48"/>
      <c r="L6" s="1"/>
      <c r="M6" s="1"/>
      <c r="N6" s="1"/>
      <c r="P6" s="18"/>
      <c r="Q6" s="18"/>
      <c r="R6" s="18"/>
    </row>
    <row r="7" spans="1:18" ht="15.75" customHeight="1" x14ac:dyDescent="0.35">
      <c r="A7" s="48"/>
      <c r="B7" s="48"/>
      <c r="C7" s="48"/>
      <c r="D7" s="48"/>
      <c r="E7" s="48"/>
      <c r="F7" s="48"/>
      <c r="L7" s="1"/>
      <c r="M7" s="1"/>
      <c r="N7" s="1"/>
      <c r="P7" s="18"/>
      <c r="Q7" s="18"/>
      <c r="R7" s="18"/>
    </row>
    <row r="8" spans="1:18" ht="23.25" customHeight="1" x14ac:dyDescent="0.35">
      <c r="A8" s="1039" t="s">
        <v>1065</v>
      </c>
      <c r="B8" s="1039"/>
      <c r="C8" s="1039"/>
      <c r="D8" s="48"/>
      <c r="E8" s="48"/>
      <c r="F8" s="48"/>
      <c r="L8" s="1"/>
      <c r="M8" s="1"/>
      <c r="N8" s="1"/>
      <c r="P8" s="18"/>
      <c r="Q8" s="18"/>
      <c r="R8" s="18"/>
    </row>
    <row r="9" spans="1:18" ht="15.75" customHeight="1" x14ac:dyDescent="0.35">
      <c r="A9" s="48"/>
      <c r="B9" s="48"/>
      <c r="C9" s="48"/>
      <c r="D9" s="48"/>
      <c r="E9" s="48"/>
      <c r="F9" s="48"/>
      <c r="L9" s="1"/>
      <c r="M9" s="1"/>
      <c r="N9" s="1"/>
      <c r="P9" s="18"/>
      <c r="Q9" s="18"/>
      <c r="R9" s="18"/>
    </row>
    <row r="10" spans="1:18" ht="15.75" customHeight="1" thickBot="1" x14ac:dyDescent="0.4">
      <c r="B10" s="46"/>
      <c r="L10" s="1"/>
      <c r="M10" s="1"/>
      <c r="N10" s="1"/>
      <c r="P10" s="18"/>
      <c r="Q10" s="18"/>
      <c r="R10" s="18"/>
    </row>
    <row r="11" spans="1:18" ht="40" customHeight="1" thickTop="1" x14ac:dyDescent="0.35">
      <c r="B11" s="1044" t="s">
        <v>39</v>
      </c>
      <c r="C11" s="1044"/>
      <c r="D11" s="1044"/>
      <c r="E11" s="1044"/>
      <c r="F11" s="1040" t="s">
        <v>40</v>
      </c>
      <c r="G11" s="1040"/>
      <c r="H11" s="1040"/>
      <c r="I11" s="1043" t="s">
        <v>41</v>
      </c>
      <c r="J11" s="1043"/>
      <c r="K11" s="1043"/>
      <c r="L11" s="1040" t="s">
        <v>42</v>
      </c>
      <c r="M11" s="1040"/>
      <c r="N11" s="1040"/>
      <c r="O11" s="1040"/>
      <c r="P11" s="1041"/>
    </row>
    <row r="12" spans="1:18" ht="40" customHeight="1" x14ac:dyDescent="0.35">
      <c r="B12" s="1018" t="s">
        <v>43</v>
      </c>
      <c r="C12" s="1018"/>
      <c r="D12" s="1018"/>
      <c r="E12" s="1018"/>
      <c r="F12" s="1018"/>
      <c r="G12" s="1018"/>
      <c r="H12" s="1018"/>
      <c r="I12" s="1018"/>
      <c r="J12" s="1018"/>
      <c r="K12" s="1018"/>
      <c r="L12" s="1018"/>
      <c r="M12" s="1018"/>
      <c r="N12" s="1018"/>
      <c r="O12" s="1018"/>
      <c r="P12" s="1042"/>
    </row>
    <row r="13" spans="1:18" ht="40" customHeight="1" x14ac:dyDescent="0.35">
      <c r="B13" s="131" t="s">
        <v>44</v>
      </c>
      <c r="C13" s="1027" t="s">
        <v>45</v>
      </c>
      <c r="D13" s="1027"/>
      <c r="E13" s="1027"/>
      <c r="F13" s="1012" t="s">
        <v>958</v>
      </c>
      <c r="G13" s="1012"/>
      <c r="H13" s="1012"/>
      <c r="I13" s="1021"/>
      <c r="J13" s="1021"/>
      <c r="K13" s="1021"/>
      <c r="L13" s="961"/>
      <c r="M13" s="962"/>
      <c r="N13" s="962"/>
      <c r="O13" s="962"/>
      <c r="P13" s="963"/>
    </row>
    <row r="14" spans="1:18" ht="40" customHeight="1" x14ac:dyDescent="0.35">
      <c r="B14" s="131" t="s">
        <v>46</v>
      </c>
      <c r="C14" s="1012" t="s">
        <v>47</v>
      </c>
      <c r="D14" s="1012"/>
      <c r="E14" s="1012"/>
      <c r="F14" s="1012" t="s">
        <v>1066</v>
      </c>
      <c r="G14" s="1012"/>
      <c r="H14" s="1012"/>
      <c r="I14" s="1021"/>
      <c r="J14" s="1021"/>
      <c r="K14" s="1021"/>
      <c r="L14" s="961"/>
      <c r="M14" s="962"/>
      <c r="N14" s="962"/>
      <c r="O14" s="962"/>
      <c r="P14" s="963"/>
    </row>
    <row r="15" spans="1:18" ht="40" customHeight="1" x14ac:dyDescent="0.35">
      <c r="B15" s="131" t="s">
        <v>48</v>
      </c>
      <c r="C15" s="1012" t="s">
        <v>49</v>
      </c>
      <c r="D15" s="1012"/>
      <c r="E15" s="1012"/>
      <c r="F15" s="1012" t="s">
        <v>1054</v>
      </c>
      <c r="G15" s="1012"/>
      <c r="H15" s="1012"/>
      <c r="I15" s="1021"/>
      <c r="J15" s="1021"/>
      <c r="K15" s="1021"/>
      <c r="L15" s="961"/>
      <c r="M15" s="962"/>
      <c r="N15" s="962"/>
      <c r="O15" s="962"/>
      <c r="P15" s="963"/>
    </row>
    <row r="16" spans="1:18" ht="50" customHeight="1" x14ac:dyDescent="0.35">
      <c r="B16" s="131" t="s">
        <v>50</v>
      </c>
      <c r="C16" s="1012" t="s">
        <v>51</v>
      </c>
      <c r="D16" s="1012"/>
      <c r="E16" s="1012"/>
      <c r="F16" s="1021"/>
      <c r="G16" s="1021"/>
      <c r="H16" s="1021"/>
      <c r="I16" s="1012" t="s">
        <v>930</v>
      </c>
      <c r="J16" s="1012"/>
      <c r="K16" s="1012"/>
      <c r="L16" s="961"/>
      <c r="M16" s="962"/>
      <c r="N16" s="962"/>
      <c r="O16" s="962"/>
      <c r="P16" s="963"/>
    </row>
    <row r="17" spans="2:16" ht="40" customHeight="1" x14ac:dyDescent="0.35">
      <c r="B17" s="131" t="s">
        <v>52</v>
      </c>
      <c r="C17" s="1012" t="s">
        <v>53</v>
      </c>
      <c r="D17" s="1012"/>
      <c r="E17" s="1012"/>
      <c r="F17" s="1012" t="s">
        <v>1053</v>
      </c>
      <c r="G17" s="1012"/>
      <c r="H17" s="1012"/>
      <c r="I17" s="1021"/>
      <c r="J17" s="1021"/>
      <c r="K17" s="1021"/>
      <c r="L17" s="961"/>
      <c r="M17" s="962"/>
      <c r="N17" s="962"/>
      <c r="O17" s="962"/>
      <c r="P17" s="963"/>
    </row>
    <row r="18" spans="2:16" ht="70" customHeight="1" x14ac:dyDescent="0.35">
      <c r="B18" s="131" t="s">
        <v>54</v>
      </c>
      <c r="C18" s="1012" t="s">
        <v>55</v>
      </c>
      <c r="D18" s="1012"/>
      <c r="E18" s="1012"/>
      <c r="F18" s="1012" t="s">
        <v>959</v>
      </c>
      <c r="G18" s="1012"/>
      <c r="H18" s="1012"/>
      <c r="I18" s="1021"/>
      <c r="J18" s="1021"/>
      <c r="K18" s="1021"/>
      <c r="L18" s="961"/>
      <c r="M18" s="962"/>
      <c r="N18" s="962"/>
      <c r="O18" s="962"/>
      <c r="P18" s="963"/>
    </row>
    <row r="19" spans="2:16" ht="50" customHeight="1" x14ac:dyDescent="0.35">
      <c r="B19" s="131" t="s">
        <v>56</v>
      </c>
      <c r="C19" s="1012" t="s">
        <v>57</v>
      </c>
      <c r="D19" s="1012"/>
      <c r="E19" s="1012"/>
      <c r="F19" s="1012" t="s">
        <v>960</v>
      </c>
      <c r="G19" s="1012"/>
      <c r="H19" s="1012"/>
      <c r="I19" s="1021"/>
      <c r="J19" s="1021"/>
      <c r="K19" s="1021"/>
      <c r="L19" s="135"/>
      <c r="M19" s="133"/>
      <c r="N19" s="133"/>
      <c r="O19" s="133"/>
      <c r="P19" s="134"/>
    </row>
    <row r="20" spans="2:16" ht="40" customHeight="1" x14ac:dyDescent="0.35">
      <c r="B20" s="131" t="s">
        <v>58</v>
      </c>
      <c r="C20" s="1012" t="s">
        <v>59</v>
      </c>
      <c r="D20" s="1012"/>
      <c r="E20" s="1012"/>
      <c r="F20" s="1012" t="s">
        <v>932</v>
      </c>
      <c r="G20" s="1012"/>
      <c r="H20" s="1012"/>
      <c r="I20" s="1021"/>
      <c r="J20" s="1021"/>
      <c r="K20" s="1021"/>
      <c r="L20" s="132"/>
      <c r="M20" s="133"/>
      <c r="N20" s="133"/>
      <c r="O20" s="133"/>
      <c r="P20" s="134"/>
    </row>
    <row r="21" spans="2:16" ht="50" customHeight="1" x14ac:dyDescent="0.35">
      <c r="B21" s="131" t="s">
        <v>60</v>
      </c>
      <c r="C21" s="1012" t="s">
        <v>61</v>
      </c>
      <c r="D21" s="1012"/>
      <c r="E21" s="1012"/>
      <c r="F21" s="1012" t="s">
        <v>933</v>
      </c>
      <c r="G21" s="1012"/>
      <c r="H21" s="1012"/>
      <c r="I21" s="1021"/>
      <c r="J21" s="1021"/>
      <c r="K21" s="1021"/>
      <c r="L21" s="135"/>
      <c r="M21" s="133"/>
      <c r="N21" s="133"/>
      <c r="O21" s="133"/>
      <c r="P21" s="134"/>
    </row>
    <row r="22" spans="2:16" ht="40" customHeight="1" x14ac:dyDescent="0.35">
      <c r="B22" s="131" t="s">
        <v>62</v>
      </c>
      <c r="C22" s="1012" t="s">
        <v>63</v>
      </c>
      <c r="D22" s="1012"/>
      <c r="E22" s="1012"/>
      <c r="F22" s="1012" t="s">
        <v>1004</v>
      </c>
      <c r="G22" s="1012"/>
      <c r="H22" s="1012"/>
      <c r="I22" s="1021"/>
      <c r="J22" s="1021"/>
      <c r="K22" s="1021"/>
      <c r="L22" s="135"/>
      <c r="M22" s="133"/>
      <c r="N22" s="133"/>
      <c r="O22" s="133"/>
      <c r="P22" s="134"/>
    </row>
    <row r="23" spans="2:16" ht="40" customHeight="1" x14ac:dyDescent="0.35">
      <c r="B23" s="131" t="s">
        <v>64</v>
      </c>
      <c r="C23" s="1012" t="s">
        <v>65</v>
      </c>
      <c r="D23" s="1012"/>
      <c r="E23" s="1012"/>
      <c r="F23" s="1021"/>
      <c r="G23" s="1021"/>
      <c r="H23" s="1021"/>
      <c r="I23" s="1012" t="s">
        <v>934</v>
      </c>
      <c r="J23" s="1012"/>
      <c r="K23" s="1012"/>
      <c r="L23" s="132"/>
      <c r="M23" s="133"/>
      <c r="N23" s="133"/>
      <c r="O23" s="133"/>
      <c r="P23" s="134"/>
    </row>
    <row r="24" spans="2:16" ht="40" customHeight="1" x14ac:dyDescent="0.35">
      <c r="B24" s="131" t="s">
        <v>66</v>
      </c>
      <c r="C24" s="1012" t="s">
        <v>67</v>
      </c>
      <c r="D24" s="1012"/>
      <c r="E24" s="1012"/>
      <c r="F24" s="1012" t="s">
        <v>961</v>
      </c>
      <c r="G24" s="1012"/>
      <c r="H24" s="1012"/>
      <c r="I24" s="1021"/>
      <c r="J24" s="1021"/>
      <c r="K24" s="1021"/>
      <c r="L24" s="132"/>
      <c r="M24" s="133"/>
      <c r="N24" s="133"/>
      <c r="O24" s="133"/>
      <c r="P24" s="134"/>
    </row>
    <row r="25" spans="2:16" ht="40" customHeight="1" x14ac:dyDescent="0.35">
      <c r="B25" s="131" t="s">
        <v>68</v>
      </c>
      <c r="C25" s="1012" t="s">
        <v>69</v>
      </c>
      <c r="D25" s="1012"/>
      <c r="E25" s="1012"/>
      <c r="F25" s="1012" t="s">
        <v>962</v>
      </c>
      <c r="G25" s="1012"/>
      <c r="H25" s="1012"/>
      <c r="I25" s="1021"/>
      <c r="J25" s="1021"/>
      <c r="K25" s="1021"/>
      <c r="L25" s="961"/>
      <c r="M25" s="962"/>
      <c r="N25" s="962"/>
      <c r="O25" s="962"/>
      <c r="P25" s="963"/>
    </row>
    <row r="26" spans="2:16" ht="40" customHeight="1" x14ac:dyDescent="0.35">
      <c r="B26" s="131" t="s">
        <v>70</v>
      </c>
      <c r="C26" s="1012" t="s">
        <v>71</v>
      </c>
      <c r="D26" s="1012"/>
      <c r="E26" s="1012"/>
      <c r="F26" s="1012" t="s">
        <v>1052</v>
      </c>
      <c r="G26" s="1012"/>
      <c r="H26" s="1012"/>
      <c r="I26" s="1021"/>
      <c r="J26" s="1021"/>
      <c r="K26" s="1021"/>
      <c r="L26" s="961"/>
      <c r="M26" s="962"/>
      <c r="N26" s="962"/>
      <c r="O26" s="962"/>
      <c r="P26" s="963"/>
    </row>
    <row r="27" spans="2:16" ht="40" customHeight="1" x14ac:dyDescent="0.35">
      <c r="B27" s="131" t="s">
        <v>72</v>
      </c>
      <c r="C27" s="1012" t="s">
        <v>73</v>
      </c>
      <c r="D27" s="1012"/>
      <c r="E27" s="1012"/>
      <c r="F27" s="1012" t="s">
        <v>935</v>
      </c>
      <c r="G27" s="1012"/>
      <c r="H27" s="1012"/>
      <c r="I27" s="1021"/>
      <c r="J27" s="1021"/>
      <c r="K27" s="1021"/>
      <c r="L27" s="132"/>
      <c r="M27" s="133"/>
      <c r="N27" s="133"/>
      <c r="O27" s="133"/>
      <c r="P27" s="134"/>
    </row>
    <row r="28" spans="2:16" ht="40" customHeight="1" x14ac:dyDescent="0.35">
      <c r="B28" s="131" t="s">
        <v>74</v>
      </c>
      <c r="C28" s="1012" t="s">
        <v>75</v>
      </c>
      <c r="D28" s="1012"/>
      <c r="E28" s="1012"/>
      <c r="F28" s="1012" t="s">
        <v>1067</v>
      </c>
      <c r="G28" s="1013"/>
      <c r="H28" s="1014"/>
      <c r="I28" s="1021"/>
      <c r="J28" s="1021"/>
      <c r="K28" s="1021"/>
      <c r="L28" s="961"/>
      <c r="M28" s="962"/>
      <c r="N28" s="962"/>
      <c r="O28" s="962"/>
      <c r="P28" s="963"/>
    </row>
    <row r="29" spans="2:16" ht="40" customHeight="1" x14ac:dyDescent="0.35">
      <c r="B29" s="131" t="s">
        <v>76</v>
      </c>
      <c r="C29" s="1012" t="s">
        <v>77</v>
      </c>
      <c r="D29" s="1012"/>
      <c r="E29" s="1012"/>
      <c r="F29" s="1012" t="s">
        <v>1068</v>
      </c>
      <c r="G29" s="1013"/>
      <c r="H29" s="1014"/>
      <c r="I29" s="1021"/>
      <c r="J29" s="1021"/>
      <c r="K29" s="1021"/>
      <c r="L29" s="961"/>
      <c r="M29" s="962"/>
      <c r="N29" s="962"/>
      <c r="O29" s="962"/>
      <c r="P29" s="963"/>
    </row>
    <row r="30" spans="2:16" ht="40" customHeight="1" x14ac:dyDescent="0.35">
      <c r="B30" s="131" t="s">
        <v>78</v>
      </c>
      <c r="C30" s="1012" t="s">
        <v>79</v>
      </c>
      <c r="D30" s="1012"/>
      <c r="E30" s="1012"/>
      <c r="F30" s="1012" t="s">
        <v>1069</v>
      </c>
      <c r="G30" s="1013"/>
      <c r="H30" s="1014"/>
      <c r="I30" s="1021"/>
      <c r="J30" s="1025"/>
      <c r="K30" s="1026"/>
      <c r="L30" s="961"/>
      <c r="M30" s="962"/>
      <c r="N30" s="962"/>
      <c r="O30" s="962"/>
      <c r="P30" s="963"/>
    </row>
    <row r="31" spans="2:16" ht="40" customHeight="1" x14ac:dyDescent="0.35">
      <c r="B31" s="131" t="s">
        <v>80</v>
      </c>
      <c r="C31" s="1012" t="s">
        <v>81</v>
      </c>
      <c r="D31" s="1012"/>
      <c r="E31" s="1012"/>
      <c r="F31" s="1012" t="s">
        <v>936</v>
      </c>
      <c r="G31" s="1012"/>
      <c r="H31" s="1012"/>
      <c r="I31" s="1021"/>
      <c r="J31" s="1021"/>
      <c r="K31" s="1021"/>
      <c r="L31" s="961"/>
      <c r="M31" s="962"/>
      <c r="N31" s="962"/>
      <c r="O31" s="962"/>
      <c r="P31" s="963"/>
    </row>
    <row r="32" spans="2:16" ht="40" customHeight="1" x14ac:dyDescent="0.35">
      <c r="B32" s="131" t="s">
        <v>82</v>
      </c>
      <c r="C32" s="1012" t="s">
        <v>83</v>
      </c>
      <c r="D32" s="1012"/>
      <c r="E32" s="1012"/>
      <c r="F32" s="1012" t="s">
        <v>1070</v>
      </c>
      <c r="G32" s="1012"/>
      <c r="H32" s="1012"/>
      <c r="I32" s="1021"/>
      <c r="J32" s="1021"/>
      <c r="K32" s="1021"/>
      <c r="L32" s="961"/>
      <c r="M32" s="962"/>
      <c r="N32" s="962"/>
      <c r="O32" s="962"/>
      <c r="P32" s="963"/>
    </row>
    <row r="33" spans="2:16" ht="48.5" customHeight="1" x14ac:dyDescent="0.35">
      <c r="B33" s="131" t="s">
        <v>84</v>
      </c>
      <c r="C33" s="1012" t="s">
        <v>85</v>
      </c>
      <c r="D33" s="1012"/>
      <c r="E33" s="1012"/>
      <c r="F33" s="1021"/>
      <c r="G33" s="1021"/>
      <c r="H33" s="1021"/>
      <c r="I33" s="1012" t="s">
        <v>1011</v>
      </c>
      <c r="J33" s="1013"/>
      <c r="K33" s="1014"/>
      <c r="L33" s="961"/>
      <c r="M33" s="962"/>
      <c r="N33" s="962"/>
      <c r="O33" s="962"/>
      <c r="P33" s="963"/>
    </row>
    <row r="34" spans="2:16" ht="40" customHeight="1" x14ac:dyDescent="0.35">
      <c r="B34" s="131" t="s">
        <v>86</v>
      </c>
      <c r="C34" s="1012" t="s">
        <v>87</v>
      </c>
      <c r="D34" s="1012"/>
      <c r="E34" s="1012"/>
      <c r="F34" s="1012" t="s">
        <v>937</v>
      </c>
      <c r="G34" s="1012"/>
      <c r="H34" s="1012"/>
      <c r="I34" s="1021"/>
      <c r="J34" s="1021"/>
      <c r="K34" s="1021"/>
      <c r="L34" s="961"/>
      <c r="M34" s="962"/>
      <c r="N34" s="962"/>
      <c r="O34" s="962"/>
      <c r="P34" s="963"/>
    </row>
    <row r="35" spans="2:16" ht="40" customHeight="1" x14ac:dyDescent="0.35">
      <c r="B35" s="131" t="s">
        <v>88</v>
      </c>
      <c r="C35" s="1012" t="s">
        <v>89</v>
      </c>
      <c r="D35" s="1012"/>
      <c r="E35" s="1012"/>
      <c r="F35" s="1012" t="s">
        <v>987</v>
      </c>
      <c r="G35" s="1012"/>
      <c r="H35" s="1012"/>
      <c r="I35" s="1021"/>
      <c r="J35" s="1021"/>
      <c r="K35" s="1021"/>
      <c r="L35" s="132"/>
      <c r="M35" s="133"/>
      <c r="N35" s="133"/>
      <c r="O35" s="133"/>
      <c r="P35" s="134"/>
    </row>
    <row r="36" spans="2:16" ht="40" customHeight="1" x14ac:dyDescent="0.35">
      <c r="B36" s="131" t="s">
        <v>90</v>
      </c>
      <c r="C36" s="1012" t="s">
        <v>91</v>
      </c>
      <c r="D36" s="1012"/>
      <c r="E36" s="1012"/>
      <c r="F36" s="1012" t="s">
        <v>1012</v>
      </c>
      <c r="G36" s="1013"/>
      <c r="H36" s="1014"/>
      <c r="I36" s="1021"/>
      <c r="J36" s="1021"/>
      <c r="K36" s="1021"/>
      <c r="L36" s="961"/>
      <c r="M36" s="962"/>
      <c r="N36" s="962"/>
      <c r="O36" s="962"/>
      <c r="P36" s="963"/>
    </row>
    <row r="37" spans="2:16" ht="40" customHeight="1" x14ac:dyDescent="0.35">
      <c r="B37" s="131" t="s">
        <v>92</v>
      </c>
      <c r="C37" s="1012" t="s">
        <v>93</v>
      </c>
      <c r="D37" s="1012"/>
      <c r="E37" s="1012"/>
      <c r="F37" s="1012" t="s">
        <v>938</v>
      </c>
      <c r="G37" s="1012"/>
      <c r="H37" s="1012"/>
      <c r="I37" s="1021"/>
      <c r="J37" s="1021"/>
      <c r="K37" s="1021"/>
      <c r="L37" s="961"/>
      <c r="M37" s="962"/>
      <c r="N37" s="962"/>
      <c r="O37" s="962"/>
      <c r="P37" s="963"/>
    </row>
    <row r="38" spans="2:16" ht="40" customHeight="1" x14ac:dyDescent="0.35">
      <c r="B38" s="131" t="s">
        <v>94</v>
      </c>
      <c r="C38" s="1012" t="s">
        <v>95</v>
      </c>
      <c r="D38" s="1012"/>
      <c r="E38" s="1012"/>
      <c r="F38" s="1012" t="s">
        <v>963</v>
      </c>
      <c r="G38" s="1012"/>
      <c r="H38" s="1012"/>
      <c r="I38" s="1021"/>
      <c r="J38" s="1021"/>
      <c r="K38" s="1021"/>
      <c r="L38" s="132"/>
      <c r="M38" s="133"/>
      <c r="N38" s="133"/>
      <c r="O38" s="133"/>
      <c r="P38" s="134"/>
    </row>
    <row r="39" spans="2:16" ht="50" customHeight="1" x14ac:dyDescent="0.35">
      <c r="B39" s="131" t="s">
        <v>96</v>
      </c>
      <c r="C39" s="1012" t="s">
        <v>97</v>
      </c>
      <c r="D39" s="1012"/>
      <c r="E39" s="1012"/>
      <c r="F39" s="1012" t="s">
        <v>1071</v>
      </c>
      <c r="G39" s="1012"/>
      <c r="H39" s="1012"/>
      <c r="I39" s="1021"/>
      <c r="J39" s="1021"/>
      <c r="K39" s="1021"/>
      <c r="L39" s="961"/>
      <c r="M39" s="962"/>
      <c r="N39" s="962"/>
      <c r="O39" s="962"/>
      <c r="P39" s="963"/>
    </row>
    <row r="40" spans="2:16" ht="40" customHeight="1" x14ac:dyDescent="0.35">
      <c r="B40" s="131" t="s">
        <v>98</v>
      </c>
      <c r="C40" s="1012" t="s">
        <v>99</v>
      </c>
      <c r="D40" s="1012"/>
      <c r="E40" s="1012"/>
      <c r="F40" s="1012" t="s">
        <v>939</v>
      </c>
      <c r="G40" s="1012"/>
      <c r="H40" s="1012"/>
      <c r="I40" s="1021"/>
      <c r="J40" s="1021"/>
      <c r="K40" s="1021"/>
      <c r="L40" s="961"/>
      <c r="M40" s="962"/>
      <c r="N40" s="962"/>
      <c r="O40" s="962"/>
      <c r="P40" s="963"/>
    </row>
    <row r="41" spans="2:16" ht="40" customHeight="1" x14ac:dyDescent="0.35">
      <c r="B41" s="131" t="s">
        <v>100</v>
      </c>
      <c r="C41" s="1012" t="s">
        <v>101</v>
      </c>
      <c r="D41" s="1012"/>
      <c r="E41" s="1012"/>
      <c r="F41" s="1012" t="s">
        <v>940</v>
      </c>
      <c r="G41" s="1012"/>
      <c r="H41" s="1012"/>
      <c r="I41" s="1021"/>
      <c r="J41" s="1021"/>
      <c r="K41" s="1021"/>
      <c r="L41" s="961"/>
      <c r="M41" s="962"/>
      <c r="N41" s="962"/>
      <c r="O41" s="962"/>
      <c r="P41" s="963"/>
    </row>
    <row r="42" spans="2:16" ht="40" customHeight="1" x14ac:dyDescent="0.35">
      <c r="B42" s="131" t="s">
        <v>102</v>
      </c>
      <c r="C42" s="1012" t="s">
        <v>103</v>
      </c>
      <c r="D42" s="1012"/>
      <c r="E42" s="1012"/>
      <c r="F42" s="1012" t="s">
        <v>964</v>
      </c>
      <c r="G42" s="1012"/>
      <c r="H42" s="1012"/>
      <c r="I42" s="1021"/>
      <c r="J42" s="1021"/>
      <c r="K42" s="1021"/>
      <c r="L42" s="132"/>
      <c r="M42" s="133"/>
      <c r="N42" s="133"/>
      <c r="O42" s="133"/>
      <c r="P42" s="134"/>
    </row>
    <row r="43" spans="2:16" ht="40" customHeight="1" x14ac:dyDescent="0.35">
      <c r="B43" s="1023" t="s">
        <v>104</v>
      </c>
      <c r="C43" s="1023"/>
      <c r="D43" s="1023"/>
      <c r="E43" s="1023"/>
      <c r="F43" s="1023"/>
      <c r="G43" s="1023"/>
      <c r="H43" s="1023"/>
      <c r="I43" s="1023"/>
      <c r="J43" s="1023"/>
      <c r="K43" s="1023"/>
      <c r="L43" s="1023"/>
      <c r="M43" s="1023"/>
      <c r="N43" s="1023"/>
      <c r="O43" s="1023"/>
      <c r="P43" s="1024"/>
    </row>
    <row r="44" spans="2:16" ht="40" customHeight="1" x14ac:dyDescent="0.35">
      <c r="B44" s="131" t="s">
        <v>105</v>
      </c>
      <c r="C44" s="1027" t="s">
        <v>106</v>
      </c>
      <c r="D44" s="1027"/>
      <c r="E44" s="1027"/>
      <c r="F44" s="1012" t="s">
        <v>1050</v>
      </c>
      <c r="G44" s="1012"/>
      <c r="H44" s="1012"/>
      <c r="I44" s="1021"/>
      <c r="J44" s="1021"/>
      <c r="K44" s="1021"/>
      <c r="L44" s="961"/>
      <c r="M44" s="962"/>
      <c r="N44" s="962"/>
      <c r="O44" s="962"/>
      <c r="P44" s="963"/>
    </row>
    <row r="45" spans="2:16" ht="40" customHeight="1" x14ac:dyDescent="0.35">
      <c r="B45" s="131" t="s">
        <v>107</v>
      </c>
      <c r="C45" s="1027" t="s">
        <v>108</v>
      </c>
      <c r="D45" s="1027"/>
      <c r="E45" s="1027"/>
      <c r="F45" s="1012" t="s">
        <v>1051</v>
      </c>
      <c r="G45" s="1012"/>
      <c r="H45" s="1012"/>
      <c r="I45" s="1021"/>
      <c r="J45" s="1021"/>
      <c r="K45" s="1021"/>
      <c r="L45" s="961"/>
      <c r="M45" s="962"/>
      <c r="N45" s="962"/>
      <c r="O45" s="962"/>
      <c r="P45" s="963"/>
    </row>
    <row r="46" spans="2:16" ht="40" customHeight="1" x14ac:dyDescent="0.35">
      <c r="B46" s="131" t="s">
        <v>109</v>
      </c>
      <c r="C46" s="1027" t="s">
        <v>110</v>
      </c>
      <c r="D46" s="1027"/>
      <c r="E46" s="1027"/>
      <c r="F46" s="1012" t="s">
        <v>943</v>
      </c>
      <c r="G46" s="1012"/>
      <c r="H46" s="1012"/>
      <c r="I46" s="1021"/>
      <c r="J46" s="1021"/>
      <c r="K46" s="1021"/>
      <c r="L46" s="961"/>
      <c r="M46" s="962"/>
      <c r="N46" s="962"/>
      <c r="O46" s="962"/>
      <c r="P46" s="963"/>
    </row>
    <row r="47" spans="2:16" ht="40" customHeight="1" x14ac:dyDescent="0.35">
      <c r="B47" s="1023" t="s">
        <v>111</v>
      </c>
      <c r="C47" s="1023"/>
      <c r="D47" s="1023"/>
      <c r="E47" s="1023"/>
      <c r="F47" s="1023"/>
      <c r="G47" s="1023"/>
      <c r="H47" s="1023"/>
      <c r="I47" s="1023"/>
      <c r="J47" s="1023"/>
      <c r="K47" s="1023"/>
      <c r="L47" s="1023"/>
      <c r="M47" s="1023"/>
      <c r="N47" s="1023"/>
      <c r="O47" s="1023"/>
      <c r="P47" s="1024"/>
    </row>
    <row r="48" spans="2:16" ht="70" customHeight="1" x14ac:dyDescent="0.35">
      <c r="B48" s="131" t="s">
        <v>112</v>
      </c>
      <c r="C48" s="1027" t="s">
        <v>113</v>
      </c>
      <c r="D48" s="1027"/>
      <c r="E48" s="1027"/>
      <c r="F48" s="1012" t="s">
        <v>1055</v>
      </c>
      <c r="G48" s="1012"/>
      <c r="H48" s="1012"/>
      <c r="I48" s="1021"/>
      <c r="J48" s="1021"/>
      <c r="K48" s="1021"/>
      <c r="L48" s="132"/>
      <c r="M48" s="133"/>
      <c r="N48" s="133"/>
      <c r="O48" s="133"/>
      <c r="P48" s="134"/>
    </row>
    <row r="49" spans="2:16" ht="40" customHeight="1" x14ac:dyDescent="0.35">
      <c r="B49" s="131" t="s">
        <v>114</v>
      </c>
      <c r="C49" s="1027" t="s">
        <v>115</v>
      </c>
      <c r="D49" s="1027"/>
      <c r="E49" s="1027"/>
      <c r="F49" s="1012" t="s">
        <v>944</v>
      </c>
      <c r="G49" s="1012"/>
      <c r="H49" s="1012"/>
      <c r="I49" s="1021"/>
      <c r="J49" s="1021"/>
      <c r="K49" s="1021"/>
      <c r="L49" s="132"/>
      <c r="M49" s="133"/>
      <c r="N49" s="133"/>
      <c r="O49" s="133"/>
      <c r="P49" s="134"/>
    </row>
    <row r="50" spans="2:16" ht="40" customHeight="1" x14ac:dyDescent="0.35">
      <c r="B50" s="131" t="s">
        <v>116</v>
      </c>
      <c r="C50" s="1027" t="s">
        <v>117</v>
      </c>
      <c r="D50" s="1027"/>
      <c r="E50" s="1027"/>
      <c r="F50" s="1012" t="s">
        <v>1049</v>
      </c>
      <c r="G50" s="1012"/>
      <c r="H50" s="1012"/>
      <c r="I50" s="1021"/>
      <c r="J50" s="1021"/>
      <c r="K50" s="1021"/>
      <c r="L50" s="961"/>
      <c r="M50" s="962"/>
      <c r="N50" s="962"/>
      <c r="O50" s="962"/>
      <c r="P50" s="963"/>
    </row>
    <row r="51" spans="2:16" ht="40" customHeight="1" x14ac:dyDescent="0.35">
      <c r="B51" s="131" t="s">
        <v>118</v>
      </c>
      <c r="C51" s="1012" t="s">
        <v>119</v>
      </c>
      <c r="D51" s="1012"/>
      <c r="E51" s="1012"/>
      <c r="F51" s="1012" t="s">
        <v>1056</v>
      </c>
      <c r="G51" s="1012"/>
      <c r="H51" s="1012"/>
      <c r="I51" s="1015"/>
      <c r="J51" s="1015"/>
      <c r="K51" s="1015"/>
      <c r="L51" s="961"/>
      <c r="M51" s="962"/>
      <c r="N51" s="962"/>
      <c r="O51" s="962"/>
      <c r="P51" s="963"/>
    </row>
    <row r="52" spans="2:16" ht="40" customHeight="1" x14ac:dyDescent="0.35">
      <c r="B52" s="1023" t="s">
        <v>120</v>
      </c>
      <c r="C52" s="1023"/>
      <c r="D52" s="1023"/>
      <c r="E52" s="1023"/>
      <c r="F52" s="1023"/>
      <c r="G52" s="1023"/>
      <c r="H52" s="1023"/>
      <c r="I52" s="1023"/>
      <c r="J52" s="1023"/>
      <c r="K52" s="1023"/>
      <c r="L52" s="1023"/>
      <c r="M52" s="1023"/>
      <c r="N52" s="1023"/>
      <c r="O52" s="1023"/>
      <c r="P52" s="1024"/>
    </row>
    <row r="53" spans="2:16" ht="40" customHeight="1" x14ac:dyDescent="0.35">
      <c r="B53" s="131" t="s">
        <v>121</v>
      </c>
      <c r="C53" s="1027" t="s">
        <v>122</v>
      </c>
      <c r="D53" s="1027"/>
      <c r="E53" s="1027"/>
      <c r="F53" s="1012" t="s">
        <v>945</v>
      </c>
      <c r="G53" s="1012"/>
      <c r="H53" s="1012"/>
      <c r="I53" s="1021"/>
      <c r="J53" s="1021"/>
      <c r="K53" s="1021"/>
      <c r="L53" s="132"/>
      <c r="M53" s="133"/>
      <c r="N53" s="133"/>
      <c r="O53" s="133"/>
      <c r="P53" s="134"/>
    </row>
    <row r="54" spans="2:16" ht="40" customHeight="1" x14ac:dyDescent="0.35">
      <c r="B54" s="131" t="s">
        <v>123</v>
      </c>
      <c r="C54" s="1027" t="s">
        <v>124</v>
      </c>
      <c r="D54" s="1027"/>
      <c r="E54" s="1027"/>
      <c r="F54" s="1012" t="s">
        <v>946</v>
      </c>
      <c r="G54" s="1012"/>
      <c r="H54" s="1012"/>
      <c r="I54" s="1021"/>
      <c r="J54" s="1021"/>
      <c r="K54" s="1021"/>
      <c r="L54" s="132"/>
      <c r="M54" s="133"/>
      <c r="N54" s="133"/>
      <c r="O54" s="133"/>
      <c r="P54" s="134"/>
    </row>
    <row r="55" spans="2:16" ht="40" customHeight="1" x14ac:dyDescent="0.35">
      <c r="B55" s="1023" t="s">
        <v>125</v>
      </c>
      <c r="C55" s="1023"/>
      <c r="D55" s="1023"/>
      <c r="E55" s="1023"/>
      <c r="F55" s="1023"/>
      <c r="G55" s="1023"/>
      <c r="H55" s="1023"/>
      <c r="I55" s="1023"/>
      <c r="J55" s="1023"/>
      <c r="K55" s="1023"/>
      <c r="L55" s="1023"/>
      <c r="M55" s="1023"/>
      <c r="N55" s="1023"/>
      <c r="O55" s="1023"/>
      <c r="P55" s="1024"/>
    </row>
    <row r="56" spans="2:16" ht="40" customHeight="1" x14ac:dyDescent="0.35">
      <c r="B56" s="131" t="s">
        <v>126</v>
      </c>
      <c r="C56" s="1027" t="s">
        <v>127</v>
      </c>
      <c r="D56" s="1027"/>
      <c r="E56" s="1027"/>
      <c r="F56" s="1012" t="s">
        <v>989</v>
      </c>
      <c r="G56" s="1012"/>
      <c r="H56" s="1012"/>
      <c r="I56" s="1021"/>
      <c r="J56" s="1021"/>
      <c r="K56" s="1021"/>
      <c r="L56" s="132"/>
      <c r="M56" s="133"/>
      <c r="N56" s="133"/>
      <c r="O56" s="133"/>
      <c r="P56" s="134"/>
    </row>
    <row r="57" spans="2:16" ht="40" customHeight="1" x14ac:dyDescent="0.35">
      <c r="B57" s="131" t="s">
        <v>128</v>
      </c>
      <c r="C57" s="1027" t="s">
        <v>129</v>
      </c>
      <c r="D57" s="1027"/>
      <c r="E57" s="1027"/>
      <c r="F57" s="1038" t="s">
        <v>1048</v>
      </c>
      <c r="G57" s="1038"/>
      <c r="H57" s="1038"/>
      <c r="I57" s="1021"/>
      <c r="J57" s="1021"/>
      <c r="K57" s="1021"/>
      <c r="L57" s="132"/>
      <c r="M57" s="133"/>
      <c r="N57" s="133"/>
      <c r="O57" s="133"/>
      <c r="P57" s="134"/>
    </row>
    <row r="58" spans="2:16" ht="40" customHeight="1" x14ac:dyDescent="0.35">
      <c r="B58" s="1023" t="s">
        <v>130</v>
      </c>
      <c r="C58" s="1023"/>
      <c r="D58" s="1023"/>
      <c r="E58" s="1023"/>
      <c r="F58" s="1023"/>
      <c r="G58" s="1023"/>
      <c r="H58" s="1023"/>
      <c r="I58" s="1023"/>
      <c r="J58" s="1023"/>
      <c r="K58" s="1023"/>
      <c r="L58" s="1023"/>
      <c r="M58" s="1023"/>
      <c r="N58" s="1023"/>
      <c r="O58" s="1023"/>
      <c r="P58" s="1024"/>
    </row>
    <row r="59" spans="2:16" ht="50" customHeight="1" x14ac:dyDescent="0.35">
      <c r="B59" s="131" t="s">
        <v>131</v>
      </c>
      <c r="C59" s="1027" t="s">
        <v>132</v>
      </c>
      <c r="D59" s="1027"/>
      <c r="E59" s="1027"/>
      <c r="F59" s="1012" t="s">
        <v>965</v>
      </c>
      <c r="G59" s="1012"/>
      <c r="H59" s="1012"/>
      <c r="I59" s="1021"/>
      <c r="J59" s="1021"/>
      <c r="K59" s="1021"/>
      <c r="L59" s="132"/>
      <c r="M59" s="133"/>
      <c r="N59" s="133"/>
      <c r="O59" s="133"/>
      <c r="P59" s="134"/>
    </row>
    <row r="60" spans="2:16" ht="40" customHeight="1" x14ac:dyDescent="0.35">
      <c r="B60" s="1023" t="s">
        <v>133</v>
      </c>
      <c r="C60" s="1023"/>
      <c r="D60" s="1023"/>
      <c r="E60" s="1023"/>
      <c r="F60" s="1023"/>
      <c r="G60" s="1023"/>
      <c r="H60" s="1023"/>
      <c r="I60" s="1023"/>
      <c r="J60" s="1023"/>
      <c r="K60" s="1023"/>
      <c r="L60" s="1023"/>
      <c r="M60" s="1023"/>
      <c r="N60" s="1023"/>
      <c r="O60" s="1023"/>
      <c r="P60" s="1024"/>
    </row>
    <row r="61" spans="2:16" ht="40" customHeight="1" x14ac:dyDescent="0.35">
      <c r="B61" s="131" t="s">
        <v>134</v>
      </c>
      <c r="C61" s="1027" t="s">
        <v>135</v>
      </c>
      <c r="D61" s="1027"/>
      <c r="E61" s="1027"/>
      <c r="F61" s="1012" t="s">
        <v>947</v>
      </c>
      <c r="G61" s="1012"/>
      <c r="H61" s="1012"/>
      <c r="I61" s="1021"/>
      <c r="J61" s="1021"/>
      <c r="K61" s="1021"/>
      <c r="L61" s="135"/>
      <c r="M61" s="133"/>
      <c r="N61" s="133"/>
      <c r="O61" s="133"/>
      <c r="P61" s="134"/>
    </row>
    <row r="62" spans="2:16" ht="40" customHeight="1" x14ac:dyDescent="0.35">
      <c r="B62" s="131" t="s">
        <v>136</v>
      </c>
      <c r="C62" s="1012" t="s">
        <v>137</v>
      </c>
      <c r="D62" s="1012"/>
      <c r="E62" s="1012"/>
      <c r="F62" s="1012" t="s">
        <v>948</v>
      </c>
      <c r="G62" s="1012"/>
      <c r="H62" s="1012"/>
      <c r="I62" s="1015"/>
      <c r="J62" s="1015"/>
      <c r="K62" s="1015"/>
      <c r="L62" s="135"/>
      <c r="M62" s="133"/>
      <c r="N62" s="133"/>
      <c r="O62" s="133"/>
      <c r="P62" s="134"/>
    </row>
    <row r="63" spans="2:16" ht="40" customHeight="1" x14ac:dyDescent="0.35">
      <c r="B63" s="131" t="s">
        <v>138</v>
      </c>
      <c r="C63" s="1012" t="s">
        <v>139</v>
      </c>
      <c r="D63" s="1012"/>
      <c r="E63" s="1012"/>
      <c r="F63" s="1012" t="s">
        <v>1057</v>
      </c>
      <c r="G63" s="1012"/>
      <c r="H63" s="1012"/>
      <c r="I63" s="1015"/>
      <c r="J63" s="1015"/>
      <c r="K63" s="1015"/>
      <c r="L63" s="135"/>
      <c r="M63" s="133"/>
      <c r="N63" s="133"/>
      <c r="O63" s="133"/>
      <c r="P63" s="134"/>
    </row>
    <row r="64" spans="2:16" ht="40" customHeight="1" x14ac:dyDescent="0.35">
      <c r="B64" s="1023" t="s">
        <v>140</v>
      </c>
      <c r="C64" s="1023"/>
      <c r="D64" s="1023"/>
      <c r="E64" s="1023"/>
      <c r="F64" s="1023"/>
      <c r="G64" s="1023"/>
      <c r="H64" s="1023"/>
      <c r="I64" s="1023"/>
      <c r="J64" s="1023"/>
      <c r="K64" s="1023"/>
      <c r="L64" s="1023"/>
      <c r="M64" s="1023"/>
      <c r="N64" s="1023"/>
      <c r="O64" s="1023"/>
      <c r="P64" s="1024"/>
    </row>
    <row r="65" spans="2:16" ht="40" customHeight="1" x14ac:dyDescent="0.35">
      <c r="B65" s="131" t="s">
        <v>141</v>
      </c>
      <c r="C65" s="1027" t="s">
        <v>142</v>
      </c>
      <c r="D65" s="1027"/>
      <c r="E65" s="1027"/>
      <c r="F65" s="1012" t="s">
        <v>951</v>
      </c>
      <c r="G65" s="1012"/>
      <c r="H65" s="1012"/>
      <c r="I65" s="1021"/>
      <c r="J65" s="1021"/>
      <c r="K65" s="1021"/>
      <c r="L65" s="135"/>
      <c r="M65" s="133"/>
      <c r="N65" s="133"/>
      <c r="O65" s="133"/>
      <c r="P65" s="134"/>
    </row>
    <row r="66" spans="2:16" ht="40" customHeight="1" x14ac:dyDescent="0.35">
      <c r="B66" s="131" t="s">
        <v>143</v>
      </c>
      <c r="C66" s="1012" t="s">
        <v>144</v>
      </c>
      <c r="D66" s="1012"/>
      <c r="E66" s="1012"/>
      <c r="F66" s="1022" t="s">
        <v>1005</v>
      </c>
      <c r="G66" s="1022"/>
      <c r="H66" s="1022"/>
      <c r="I66" s="1015"/>
      <c r="J66" s="1015"/>
      <c r="K66" s="1015"/>
      <c r="L66" s="135"/>
      <c r="M66" s="133"/>
      <c r="N66" s="133"/>
      <c r="O66" s="133"/>
      <c r="P66" s="134"/>
    </row>
    <row r="67" spans="2:16" ht="40" customHeight="1" x14ac:dyDescent="0.35">
      <c r="B67" s="131" t="s">
        <v>145</v>
      </c>
      <c r="C67" s="1012" t="s">
        <v>146</v>
      </c>
      <c r="D67" s="1012"/>
      <c r="E67" s="1012"/>
      <c r="F67" s="1022" t="s">
        <v>1005</v>
      </c>
      <c r="G67" s="1022"/>
      <c r="H67" s="1022"/>
      <c r="I67" s="1015"/>
      <c r="J67" s="1015"/>
      <c r="K67" s="1015"/>
      <c r="L67" s="135"/>
      <c r="M67" s="133"/>
      <c r="N67" s="133"/>
      <c r="O67" s="133"/>
      <c r="P67" s="134"/>
    </row>
    <row r="68" spans="2:16" ht="40" customHeight="1" x14ac:dyDescent="0.35">
      <c r="B68" s="131" t="s">
        <v>147</v>
      </c>
      <c r="C68" s="1012" t="s">
        <v>148</v>
      </c>
      <c r="D68" s="1012"/>
      <c r="E68" s="1012"/>
      <c r="F68" s="1012" t="s">
        <v>1072</v>
      </c>
      <c r="G68" s="1022"/>
      <c r="H68" s="1022"/>
      <c r="I68" s="1015"/>
      <c r="J68" s="1015"/>
      <c r="K68" s="1015"/>
      <c r="L68" s="135"/>
      <c r="M68" s="133"/>
      <c r="N68" s="133"/>
      <c r="O68" s="133"/>
      <c r="P68" s="134"/>
    </row>
    <row r="69" spans="2:16" ht="40" customHeight="1" x14ac:dyDescent="0.35">
      <c r="B69" s="1023" t="s">
        <v>149</v>
      </c>
      <c r="C69" s="1023"/>
      <c r="D69" s="1023"/>
      <c r="E69" s="1023"/>
      <c r="F69" s="1023"/>
      <c r="G69" s="1023"/>
      <c r="H69" s="1023"/>
      <c r="I69" s="1023"/>
      <c r="J69" s="1023"/>
      <c r="K69" s="1023"/>
      <c r="L69" s="1023"/>
      <c r="M69" s="1023"/>
      <c r="N69" s="1023"/>
      <c r="O69" s="1023"/>
      <c r="P69" s="1024"/>
    </row>
    <row r="70" spans="2:16" ht="50" customHeight="1" x14ac:dyDescent="0.35">
      <c r="B70" s="131" t="s">
        <v>150</v>
      </c>
      <c r="C70" s="1027" t="s">
        <v>151</v>
      </c>
      <c r="D70" s="1027"/>
      <c r="E70" s="1027"/>
      <c r="F70" s="1012" t="s">
        <v>966</v>
      </c>
      <c r="G70" s="1012"/>
      <c r="H70" s="1012"/>
      <c r="I70" s="1021"/>
      <c r="J70" s="1021"/>
      <c r="K70" s="1021"/>
      <c r="L70" s="135"/>
      <c r="M70" s="133"/>
      <c r="N70" s="133"/>
      <c r="O70" s="133"/>
      <c r="P70" s="134"/>
    </row>
    <row r="71" spans="2:16" ht="40" customHeight="1" x14ac:dyDescent="0.35">
      <c r="B71" s="131" t="s">
        <v>152</v>
      </c>
      <c r="C71" s="1012" t="s">
        <v>153</v>
      </c>
      <c r="D71" s="1012"/>
      <c r="E71" s="1012"/>
      <c r="F71" s="1015"/>
      <c r="G71" s="1015"/>
      <c r="H71" s="1015"/>
      <c r="I71" s="1012" t="s">
        <v>1006</v>
      </c>
      <c r="J71" s="1012"/>
      <c r="K71" s="1012"/>
      <c r="L71" s="135"/>
      <c r="M71" s="133"/>
      <c r="N71" s="133"/>
      <c r="O71" s="133"/>
      <c r="P71" s="134"/>
    </row>
    <row r="72" spans="2:16" ht="40" customHeight="1" x14ac:dyDescent="0.35">
      <c r="B72" s="131" t="s">
        <v>154</v>
      </c>
      <c r="C72" s="1012" t="s">
        <v>155</v>
      </c>
      <c r="D72" s="1012"/>
      <c r="E72" s="1012"/>
      <c r="F72" s="1012" t="s">
        <v>988</v>
      </c>
      <c r="G72" s="1012"/>
      <c r="H72" s="1012"/>
      <c r="I72" s="1015"/>
      <c r="J72" s="1015"/>
      <c r="K72" s="1015"/>
      <c r="L72" s="135"/>
      <c r="M72" s="133"/>
      <c r="N72" s="133"/>
      <c r="O72" s="133"/>
      <c r="P72" s="134"/>
    </row>
    <row r="73" spans="2:16" ht="40" customHeight="1" x14ac:dyDescent="0.35">
      <c r="B73" s="131" t="s">
        <v>156</v>
      </c>
      <c r="C73" s="1012" t="s">
        <v>157</v>
      </c>
      <c r="D73" s="1012"/>
      <c r="E73" s="1012"/>
      <c r="F73" s="1022" t="s">
        <v>1058</v>
      </c>
      <c r="G73" s="1022"/>
      <c r="H73" s="1022"/>
      <c r="I73" s="1015"/>
      <c r="J73" s="1015"/>
      <c r="K73" s="1015"/>
      <c r="L73" s="135"/>
      <c r="M73" s="133"/>
      <c r="N73" s="133"/>
      <c r="O73" s="133"/>
      <c r="P73" s="134"/>
    </row>
    <row r="74" spans="2:16" ht="47.5" customHeight="1" x14ac:dyDescent="0.35">
      <c r="B74" s="131" t="s">
        <v>158</v>
      </c>
      <c r="C74" s="1012" t="s">
        <v>159</v>
      </c>
      <c r="D74" s="1012"/>
      <c r="E74" s="1012"/>
      <c r="F74" s="1015"/>
      <c r="G74" s="1015"/>
      <c r="H74" s="1015"/>
      <c r="I74" s="1012" t="s">
        <v>1011</v>
      </c>
      <c r="J74" s="1013"/>
      <c r="K74" s="1014"/>
      <c r="L74" s="135"/>
      <c r="M74" s="133"/>
      <c r="N74" s="133"/>
      <c r="O74" s="133"/>
      <c r="P74" s="134"/>
    </row>
    <row r="75" spans="2:16" ht="40" customHeight="1" x14ac:dyDescent="0.35">
      <c r="B75" s="1023" t="s">
        <v>160</v>
      </c>
      <c r="C75" s="1023"/>
      <c r="D75" s="1023"/>
      <c r="E75" s="1023"/>
      <c r="F75" s="1023"/>
      <c r="G75" s="1023"/>
      <c r="H75" s="1023"/>
      <c r="I75" s="1023"/>
      <c r="J75" s="1023"/>
      <c r="K75" s="1023"/>
      <c r="L75" s="1023"/>
      <c r="M75" s="1023"/>
      <c r="N75" s="1023"/>
      <c r="O75" s="1023"/>
      <c r="P75" s="1024"/>
    </row>
    <row r="76" spans="2:16" ht="40" customHeight="1" x14ac:dyDescent="0.35">
      <c r="B76" s="131" t="s">
        <v>161</v>
      </c>
      <c r="C76" s="1027" t="s">
        <v>162</v>
      </c>
      <c r="D76" s="1027"/>
      <c r="E76" s="1027"/>
      <c r="F76" s="1012" t="s">
        <v>967</v>
      </c>
      <c r="G76" s="1012"/>
      <c r="H76" s="1012"/>
      <c r="I76" s="1021"/>
      <c r="J76" s="1021"/>
      <c r="K76" s="1021"/>
      <c r="L76" s="135"/>
      <c r="M76" s="133"/>
      <c r="N76" s="133"/>
      <c r="O76" s="133"/>
      <c r="P76" s="134"/>
    </row>
    <row r="77" spans="2:16" ht="47" customHeight="1" x14ac:dyDescent="0.35">
      <c r="B77" s="131" t="s">
        <v>163</v>
      </c>
      <c r="C77" s="1012" t="s">
        <v>164</v>
      </c>
      <c r="D77" s="1012"/>
      <c r="E77" s="1012"/>
      <c r="F77" s="1015"/>
      <c r="G77" s="1015"/>
      <c r="H77" s="1015"/>
      <c r="I77" s="1012" t="s">
        <v>1011</v>
      </c>
      <c r="J77" s="1013"/>
      <c r="K77" s="1014"/>
      <c r="L77" s="135"/>
      <c r="M77" s="133"/>
      <c r="N77" s="133"/>
      <c r="O77" s="133"/>
      <c r="P77" s="134"/>
    </row>
    <row r="78" spans="2:16" ht="85" customHeight="1" x14ac:dyDescent="0.35">
      <c r="B78" s="131" t="s">
        <v>165</v>
      </c>
      <c r="C78" s="1012" t="s">
        <v>166</v>
      </c>
      <c r="D78" s="1012"/>
      <c r="E78" s="1012"/>
      <c r="F78" s="1012" t="s">
        <v>1076</v>
      </c>
      <c r="G78" s="1012"/>
      <c r="H78" s="1012"/>
      <c r="I78" s="1015"/>
      <c r="J78" s="1015"/>
      <c r="K78" s="1015"/>
      <c r="L78" s="135"/>
      <c r="N78" s="133"/>
      <c r="O78" s="133"/>
      <c r="P78" s="134"/>
    </row>
    <row r="79" spans="2:16" ht="55" customHeight="1" x14ac:dyDescent="0.35">
      <c r="B79" s="131" t="s">
        <v>167</v>
      </c>
      <c r="C79" s="1012" t="s">
        <v>168</v>
      </c>
      <c r="D79" s="1012"/>
      <c r="E79" s="1012"/>
      <c r="F79" s="1012" t="s">
        <v>1077</v>
      </c>
      <c r="G79" s="1022"/>
      <c r="H79" s="1022"/>
      <c r="I79" s="1015"/>
      <c r="J79" s="1015"/>
      <c r="K79" s="1015"/>
      <c r="L79" s="135"/>
      <c r="M79" s="133"/>
      <c r="N79" s="133"/>
      <c r="O79" s="133"/>
      <c r="P79" s="134"/>
    </row>
    <row r="80" spans="2:16" ht="85" customHeight="1" x14ac:dyDescent="0.35">
      <c r="B80" s="131" t="s">
        <v>169</v>
      </c>
      <c r="C80" s="1012" t="s">
        <v>170</v>
      </c>
      <c r="D80" s="1012"/>
      <c r="E80" s="1012"/>
      <c r="F80" s="1012" t="s">
        <v>1078</v>
      </c>
      <c r="G80" s="1012"/>
      <c r="H80" s="1012"/>
      <c r="I80" s="1015"/>
      <c r="J80" s="1015"/>
      <c r="K80" s="1015"/>
      <c r="L80" s="135"/>
      <c r="M80" s="133"/>
      <c r="N80" s="133"/>
      <c r="O80" s="133"/>
      <c r="P80" s="134"/>
    </row>
    <row r="81" spans="2:16" ht="40" customHeight="1" x14ac:dyDescent="0.35">
      <c r="B81" s="1023" t="s">
        <v>171</v>
      </c>
      <c r="C81" s="1023"/>
      <c r="D81" s="1023"/>
      <c r="E81" s="1023"/>
      <c r="F81" s="1023"/>
      <c r="G81" s="1023"/>
      <c r="H81" s="1023"/>
      <c r="I81" s="1023"/>
      <c r="J81" s="1023"/>
      <c r="K81" s="1023"/>
      <c r="L81" s="1023"/>
      <c r="M81" s="1023"/>
      <c r="N81" s="1023"/>
      <c r="O81" s="1023"/>
      <c r="P81" s="1024"/>
    </row>
    <row r="82" spans="2:16" ht="40" customHeight="1" x14ac:dyDescent="0.35">
      <c r="B82" s="131" t="s">
        <v>172</v>
      </c>
      <c r="C82" s="1027" t="s">
        <v>173</v>
      </c>
      <c r="D82" s="1027"/>
      <c r="E82" s="1027"/>
      <c r="F82" s="1012" t="s">
        <v>968</v>
      </c>
      <c r="G82" s="1012"/>
      <c r="H82" s="1012"/>
      <c r="I82" s="1021"/>
      <c r="J82" s="1021"/>
      <c r="K82" s="1021"/>
      <c r="L82" s="135"/>
      <c r="M82" s="133"/>
      <c r="N82" s="133"/>
      <c r="O82" s="133"/>
      <c r="P82" s="134"/>
    </row>
    <row r="83" spans="2:16" ht="40" customHeight="1" x14ac:dyDescent="0.35">
      <c r="B83" s="131" t="s">
        <v>174</v>
      </c>
      <c r="C83" s="1012" t="s">
        <v>175</v>
      </c>
      <c r="D83" s="1012"/>
      <c r="E83" s="1012"/>
      <c r="F83" s="1012" t="s">
        <v>1010</v>
      </c>
      <c r="G83" s="1012"/>
      <c r="H83" s="1012"/>
      <c r="I83" s="1015"/>
      <c r="J83" s="1015"/>
      <c r="K83" s="1015"/>
      <c r="L83" s="135"/>
      <c r="M83" s="133"/>
      <c r="N83" s="133"/>
      <c r="O83" s="133"/>
      <c r="P83" s="134"/>
    </row>
    <row r="84" spans="2:16" ht="40" customHeight="1" x14ac:dyDescent="0.35">
      <c r="B84" s="131" t="s">
        <v>176</v>
      </c>
      <c r="C84" s="1012" t="s">
        <v>177</v>
      </c>
      <c r="D84" s="1012"/>
      <c r="E84" s="1012"/>
      <c r="F84" s="1012" t="s">
        <v>1009</v>
      </c>
      <c r="G84" s="1012"/>
      <c r="H84" s="1012"/>
      <c r="I84" s="1015"/>
      <c r="J84" s="1015"/>
      <c r="K84" s="1015"/>
      <c r="L84" s="135"/>
      <c r="M84" s="133"/>
      <c r="N84" s="133"/>
      <c r="O84" s="133"/>
      <c r="P84" s="134"/>
    </row>
    <row r="85" spans="2:16" ht="40" customHeight="1" x14ac:dyDescent="0.35">
      <c r="B85" s="131" t="s">
        <v>178</v>
      </c>
      <c r="C85" s="1012" t="s">
        <v>179</v>
      </c>
      <c r="D85" s="1012"/>
      <c r="E85" s="1012"/>
      <c r="F85" s="1022" t="s">
        <v>1008</v>
      </c>
      <c r="G85" s="1022"/>
      <c r="H85" s="1022"/>
      <c r="I85" s="1015"/>
      <c r="J85" s="1015"/>
      <c r="K85" s="1015"/>
      <c r="L85" s="135"/>
      <c r="M85" s="133"/>
      <c r="N85" s="133"/>
      <c r="O85" s="133"/>
      <c r="P85" s="134"/>
    </row>
    <row r="86" spans="2:16" ht="40" customHeight="1" x14ac:dyDescent="0.35">
      <c r="B86" s="1023" t="s">
        <v>180</v>
      </c>
      <c r="C86" s="1023"/>
      <c r="D86" s="1023"/>
      <c r="E86" s="1023"/>
      <c r="F86" s="1023"/>
      <c r="G86" s="1023"/>
      <c r="H86" s="1023"/>
      <c r="I86" s="1023"/>
      <c r="J86" s="1023"/>
      <c r="K86" s="1023"/>
      <c r="L86" s="1023"/>
      <c r="M86" s="1023"/>
      <c r="N86" s="1023"/>
      <c r="O86" s="1023"/>
      <c r="P86" s="1024"/>
    </row>
    <row r="87" spans="2:16" ht="50" customHeight="1" x14ac:dyDescent="0.35">
      <c r="B87" s="131" t="s">
        <v>181</v>
      </c>
      <c r="C87" s="1027" t="s">
        <v>182</v>
      </c>
      <c r="D87" s="1027"/>
      <c r="E87" s="1027"/>
      <c r="F87" s="1012" t="s">
        <v>969</v>
      </c>
      <c r="G87" s="1012"/>
      <c r="H87" s="1012"/>
      <c r="I87" s="1021"/>
      <c r="J87" s="1021"/>
      <c r="K87" s="1021"/>
      <c r="L87" s="135"/>
      <c r="M87" s="133"/>
      <c r="N87" s="133"/>
      <c r="O87" s="133"/>
      <c r="P87" s="134"/>
    </row>
    <row r="88" spans="2:16" ht="50" customHeight="1" x14ac:dyDescent="0.35">
      <c r="B88" s="131" t="s">
        <v>183</v>
      </c>
      <c r="C88" s="1027" t="s">
        <v>184</v>
      </c>
      <c r="D88" s="1027"/>
      <c r="E88" s="1027"/>
      <c r="F88" s="1012" t="s">
        <v>990</v>
      </c>
      <c r="G88" s="1012"/>
      <c r="H88" s="1012"/>
      <c r="I88" s="1021"/>
      <c r="J88" s="1021"/>
      <c r="K88" s="1021"/>
      <c r="L88" s="135"/>
      <c r="M88" s="133"/>
      <c r="N88" s="133"/>
      <c r="O88" s="133"/>
      <c r="P88" s="134"/>
    </row>
    <row r="89" spans="2:16" ht="50" customHeight="1" x14ac:dyDescent="0.35">
      <c r="B89" s="131" t="s">
        <v>185</v>
      </c>
      <c r="C89" s="1027" t="s">
        <v>186</v>
      </c>
      <c r="D89" s="1027"/>
      <c r="E89" s="1027"/>
      <c r="F89" s="1012" t="s">
        <v>970</v>
      </c>
      <c r="G89" s="1012"/>
      <c r="H89" s="1012"/>
      <c r="I89" s="1021"/>
      <c r="J89" s="1021"/>
      <c r="K89" s="1021"/>
      <c r="L89" s="135"/>
      <c r="M89" s="133"/>
      <c r="N89" s="133"/>
      <c r="O89" s="133"/>
      <c r="P89" s="134"/>
    </row>
    <row r="90" spans="2:16" ht="40" customHeight="1" x14ac:dyDescent="0.35">
      <c r="B90" s="131" t="s">
        <v>187</v>
      </c>
      <c r="C90" s="1027" t="s">
        <v>188</v>
      </c>
      <c r="D90" s="1027"/>
      <c r="E90" s="1027"/>
      <c r="F90" s="1012" t="s">
        <v>971</v>
      </c>
      <c r="G90" s="1012"/>
      <c r="H90" s="1012"/>
      <c r="I90" s="1021"/>
      <c r="J90" s="1021"/>
      <c r="K90" s="1021"/>
      <c r="L90" s="135"/>
      <c r="M90" s="133"/>
      <c r="N90" s="133"/>
      <c r="O90" s="133"/>
      <c r="P90" s="134"/>
    </row>
    <row r="91" spans="2:16" ht="40" customHeight="1" x14ac:dyDescent="0.35">
      <c r="B91" s="131" t="s">
        <v>189</v>
      </c>
      <c r="C91" s="1027" t="s">
        <v>190</v>
      </c>
      <c r="D91" s="1027"/>
      <c r="E91" s="1027"/>
      <c r="F91" s="1012" t="s">
        <v>972</v>
      </c>
      <c r="G91" s="1012"/>
      <c r="H91" s="1012"/>
      <c r="I91" s="1021"/>
      <c r="J91" s="1021"/>
      <c r="K91" s="1021"/>
      <c r="L91" s="135"/>
      <c r="M91" s="133"/>
      <c r="N91" s="133"/>
      <c r="O91" s="133"/>
      <c r="P91" s="134"/>
    </row>
    <row r="92" spans="2:16" ht="50" customHeight="1" x14ac:dyDescent="0.35">
      <c r="B92" s="532" t="s">
        <v>191</v>
      </c>
      <c r="C92" s="1032" t="s">
        <v>192</v>
      </c>
      <c r="D92" s="1033"/>
      <c r="E92" s="1034"/>
      <c r="F92" s="1035"/>
      <c r="G92" s="1036"/>
      <c r="H92" s="1037"/>
      <c r="I92" s="1012" t="s">
        <v>1011</v>
      </c>
      <c r="J92" s="1013"/>
      <c r="K92" s="1014"/>
      <c r="L92" s="531"/>
      <c r="M92" s="530"/>
      <c r="N92" s="530"/>
      <c r="O92" s="530"/>
      <c r="P92" s="529"/>
    </row>
    <row r="93" spans="2:16" ht="51.5" customHeight="1" x14ac:dyDescent="0.35">
      <c r="B93" s="532" t="s">
        <v>193</v>
      </c>
      <c r="C93" s="1032" t="s">
        <v>194</v>
      </c>
      <c r="D93" s="1033"/>
      <c r="E93" s="1034"/>
      <c r="F93" s="1035"/>
      <c r="G93" s="1036"/>
      <c r="H93" s="1037"/>
      <c r="I93" s="1012" t="s">
        <v>1011</v>
      </c>
      <c r="J93" s="1013"/>
      <c r="K93" s="1014"/>
      <c r="L93" s="531"/>
      <c r="M93" s="530"/>
      <c r="N93" s="530"/>
      <c r="O93" s="530"/>
      <c r="P93" s="529"/>
    </row>
    <row r="94" spans="2:16" ht="40" customHeight="1" x14ac:dyDescent="0.35">
      <c r="B94" s="1018" t="s">
        <v>195</v>
      </c>
      <c r="C94" s="1019"/>
      <c r="D94" s="1019"/>
      <c r="E94" s="1019"/>
      <c r="F94" s="1019"/>
      <c r="G94" s="1019"/>
      <c r="H94" s="1019"/>
      <c r="I94" s="1019"/>
      <c r="J94" s="1019"/>
      <c r="K94" s="1019"/>
      <c r="L94" s="1019"/>
      <c r="M94" s="1019"/>
      <c r="N94" s="1019"/>
      <c r="O94" s="1019"/>
      <c r="P94" s="1020"/>
    </row>
    <row r="95" spans="2:16" ht="40" customHeight="1" x14ac:dyDescent="0.35">
      <c r="B95" s="131" t="s">
        <v>196</v>
      </c>
      <c r="C95" s="1027" t="s">
        <v>197</v>
      </c>
      <c r="D95" s="1028"/>
      <c r="E95" s="1029"/>
      <c r="F95" s="1012" t="s">
        <v>973</v>
      </c>
      <c r="G95" s="1013"/>
      <c r="H95" s="1014"/>
      <c r="I95" s="1021"/>
      <c r="J95" s="1025"/>
      <c r="K95" s="1026"/>
      <c r="L95" s="135"/>
      <c r="M95" s="133"/>
      <c r="N95" s="133"/>
      <c r="O95" s="133"/>
      <c r="P95" s="134"/>
    </row>
    <row r="96" spans="2:16" ht="40" customHeight="1" x14ac:dyDescent="0.35">
      <c r="B96" s="131" t="s">
        <v>198</v>
      </c>
      <c r="C96" s="1027" t="s">
        <v>199</v>
      </c>
      <c r="D96" s="1028"/>
      <c r="E96" s="1029"/>
      <c r="F96" s="1012" t="s">
        <v>973</v>
      </c>
      <c r="G96" s="1013"/>
      <c r="H96" s="1014"/>
      <c r="I96" s="1021"/>
      <c r="J96" s="1025"/>
      <c r="K96" s="1026"/>
      <c r="L96" s="135"/>
      <c r="M96" s="133"/>
      <c r="N96" s="133"/>
      <c r="O96" s="133"/>
      <c r="P96" s="134"/>
    </row>
    <row r="97" spans="2:16" ht="50" customHeight="1" x14ac:dyDescent="0.35">
      <c r="B97" s="131" t="s">
        <v>200</v>
      </c>
      <c r="C97" s="1027" t="s">
        <v>201</v>
      </c>
      <c r="D97" s="1028"/>
      <c r="E97" s="1029"/>
      <c r="F97" s="1012" t="s">
        <v>974</v>
      </c>
      <c r="G97" s="1013"/>
      <c r="H97" s="1014"/>
      <c r="I97" s="1021"/>
      <c r="J97" s="1025"/>
      <c r="K97" s="1026"/>
      <c r="L97" s="135"/>
      <c r="M97" s="133"/>
      <c r="N97" s="133"/>
      <c r="O97" s="133"/>
      <c r="P97" s="134"/>
    </row>
    <row r="98" spans="2:16" ht="50" customHeight="1" x14ac:dyDescent="0.35">
      <c r="B98" s="131" t="s">
        <v>202</v>
      </c>
      <c r="C98" s="1027" t="s">
        <v>203</v>
      </c>
      <c r="D98" s="1028"/>
      <c r="E98" s="1029"/>
      <c r="F98" s="1012" t="s">
        <v>975</v>
      </c>
      <c r="G98" s="1013"/>
      <c r="H98" s="1014"/>
      <c r="I98" s="1021"/>
      <c r="J98" s="1025"/>
      <c r="K98" s="1026"/>
      <c r="L98" s="135"/>
      <c r="M98" s="133"/>
      <c r="N98" s="133"/>
      <c r="O98" s="133"/>
      <c r="P98" s="134"/>
    </row>
    <row r="99" spans="2:16" ht="50" customHeight="1" x14ac:dyDescent="0.35">
      <c r="B99" s="131" t="s">
        <v>204</v>
      </c>
      <c r="C99" s="1027" t="s">
        <v>205</v>
      </c>
      <c r="D99" s="1028"/>
      <c r="E99" s="1029"/>
      <c r="F99" s="1012" t="s">
        <v>976</v>
      </c>
      <c r="G99" s="1013"/>
      <c r="H99" s="1014"/>
      <c r="I99" s="1021"/>
      <c r="J99" s="1025"/>
      <c r="K99" s="1026"/>
      <c r="L99" s="135"/>
      <c r="M99" s="133"/>
      <c r="N99" s="133"/>
      <c r="O99" s="133"/>
      <c r="P99" s="134"/>
    </row>
    <row r="100" spans="2:16" ht="40" customHeight="1" x14ac:dyDescent="0.35">
      <c r="B100" s="1018" t="s">
        <v>206</v>
      </c>
      <c r="C100" s="1019"/>
      <c r="D100" s="1019"/>
      <c r="E100" s="1019"/>
      <c r="F100" s="1019"/>
      <c r="G100" s="1019"/>
      <c r="H100" s="1019"/>
      <c r="I100" s="1019"/>
      <c r="J100" s="1019"/>
      <c r="K100" s="1019"/>
      <c r="L100" s="1019"/>
      <c r="M100" s="1019"/>
      <c r="N100" s="1019"/>
      <c r="O100" s="1019"/>
      <c r="P100" s="1020"/>
    </row>
    <row r="101" spans="2:16" ht="40" customHeight="1" x14ac:dyDescent="0.35">
      <c r="B101" s="131" t="s">
        <v>207</v>
      </c>
      <c r="C101" s="1027" t="s">
        <v>208</v>
      </c>
      <c r="D101" s="1028"/>
      <c r="E101" s="1029"/>
      <c r="F101" s="1012" t="s">
        <v>977</v>
      </c>
      <c r="G101" s="1013"/>
      <c r="H101" s="1014"/>
      <c r="I101" s="1021"/>
      <c r="J101" s="1025"/>
      <c r="K101" s="1026"/>
      <c r="L101" s="964"/>
      <c r="M101" s="962"/>
      <c r="N101" s="962"/>
      <c r="O101" s="962"/>
      <c r="P101" s="963"/>
    </row>
    <row r="102" spans="2:16" ht="40" customHeight="1" x14ac:dyDescent="0.35">
      <c r="B102" s="131" t="s">
        <v>209</v>
      </c>
      <c r="C102" s="1027" t="s">
        <v>210</v>
      </c>
      <c r="D102" s="1028"/>
      <c r="E102" s="1029"/>
      <c r="F102" s="1012" t="s">
        <v>978</v>
      </c>
      <c r="G102" s="1013"/>
      <c r="H102" s="1014"/>
      <c r="I102" s="1021"/>
      <c r="J102" s="1025"/>
      <c r="K102" s="1026"/>
      <c r="L102" s="964"/>
      <c r="M102" s="962"/>
      <c r="N102" s="962"/>
      <c r="O102" s="962"/>
      <c r="P102" s="963"/>
    </row>
    <row r="103" spans="2:16" ht="40" customHeight="1" x14ac:dyDescent="0.35">
      <c r="B103" s="1018" t="s">
        <v>211</v>
      </c>
      <c r="C103" s="1019"/>
      <c r="D103" s="1019"/>
      <c r="E103" s="1019"/>
      <c r="F103" s="1019"/>
      <c r="G103" s="1019"/>
      <c r="H103" s="1019"/>
      <c r="I103" s="1019"/>
      <c r="J103" s="1019"/>
      <c r="K103" s="1019"/>
      <c r="L103" s="1019"/>
      <c r="M103" s="1019"/>
      <c r="N103" s="1019"/>
      <c r="O103" s="1019"/>
      <c r="P103" s="1020"/>
    </row>
    <row r="104" spans="2:16" ht="40" customHeight="1" x14ac:dyDescent="0.35">
      <c r="B104" s="131" t="s">
        <v>212</v>
      </c>
      <c r="C104" s="1027" t="s">
        <v>213</v>
      </c>
      <c r="D104" s="1028"/>
      <c r="E104" s="1029"/>
      <c r="F104" s="1012" t="s">
        <v>979</v>
      </c>
      <c r="G104" s="1013"/>
      <c r="H104" s="1014"/>
      <c r="I104" s="1021"/>
      <c r="J104" s="1025"/>
      <c r="K104" s="1026"/>
      <c r="L104" s="135"/>
      <c r="M104" s="133"/>
      <c r="N104" s="133"/>
      <c r="O104" s="133"/>
      <c r="P104" s="134"/>
    </row>
    <row r="105" spans="2:16" ht="40" customHeight="1" x14ac:dyDescent="0.35">
      <c r="B105" s="131" t="s">
        <v>214</v>
      </c>
      <c r="C105" s="1027" t="s">
        <v>215</v>
      </c>
      <c r="D105" s="1028"/>
      <c r="E105" s="1029"/>
      <c r="F105" s="1012" t="s">
        <v>980</v>
      </c>
      <c r="G105" s="1013"/>
      <c r="H105" s="1014"/>
      <c r="I105" s="1021"/>
      <c r="J105" s="1025"/>
      <c r="K105" s="1026"/>
      <c r="L105" s="135"/>
      <c r="M105" s="133"/>
      <c r="N105" s="133"/>
      <c r="O105" s="133"/>
      <c r="P105" s="134"/>
    </row>
    <row r="106" spans="2:16" ht="50" customHeight="1" x14ac:dyDescent="0.35">
      <c r="B106" s="131" t="s">
        <v>216</v>
      </c>
      <c r="C106" s="1012" t="s">
        <v>217</v>
      </c>
      <c r="D106" s="1013"/>
      <c r="E106" s="1014"/>
      <c r="F106" s="1015"/>
      <c r="G106" s="1016"/>
      <c r="H106" s="1017"/>
      <c r="I106" s="1012" t="s">
        <v>1011</v>
      </c>
      <c r="J106" s="1013"/>
      <c r="K106" s="1014"/>
      <c r="L106" s="135"/>
      <c r="M106" s="133"/>
      <c r="N106" s="133"/>
      <c r="O106" s="133"/>
      <c r="P106" s="134"/>
    </row>
    <row r="107" spans="2:16" ht="40" customHeight="1" x14ac:dyDescent="0.35">
      <c r="B107" s="1018" t="s">
        <v>218</v>
      </c>
      <c r="C107" s="1019"/>
      <c r="D107" s="1019"/>
      <c r="E107" s="1019"/>
      <c r="F107" s="1019"/>
      <c r="G107" s="1019"/>
      <c r="H107" s="1019"/>
      <c r="I107" s="1019"/>
      <c r="J107" s="1019"/>
      <c r="K107" s="1019"/>
      <c r="L107" s="1019"/>
      <c r="M107" s="1019"/>
      <c r="N107" s="1019"/>
      <c r="O107" s="1019"/>
      <c r="P107" s="1020"/>
    </row>
    <row r="108" spans="2:16" ht="40" customHeight="1" x14ac:dyDescent="0.35">
      <c r="B108" s="131" t="s">
        <v>219</v>
      </c>
      <c r="C108" s="1027" t="s">
        <v>220</v>
      </c>
      <c r="D108" s="1028"/>
      <c r="E108" s="1029"/>
      <c r="F108" s="1012" t="s">
        <v>981</v>
      </c>
      <c r="G108" s="1013"/>
      <c r="H108" s="1014"/>
      <c r="I108" s="1021"/>
      <c r="J108" s="1025"/>
      <c r="K108" s="1026"/>
      <c r="L108" s="135"/>
      <c r="M108" s="133"/>
      <c r="N108" s="133"/>
      <c r="O108" s="133"/>
      <c r="P108" s="134"/>
    </row>
    <row r="109" spans="2:16" ht="40" customHeight="1" x14ac:dyDescent="0.35">
      <c r="B109" s="131" t="s">
        <v>221</v>
      </c>
      <c r="C109" s="1012" t="s">
        <v>222</v>
      </c>
      <c r="D109" s="1013"/>
      <c r="E109" s="1014"/>
      <c r="F109" s="1012" t="s">
        <v>982</v>
      </c>
      <c r="G109" s="1030"/>
      <c r="H109" s="1031"/>
      <c r="I109" s="1015"/>
      <c r="J109" s="1016"/>
      <c r="K109" s="1017"/>
      <c r="L109" s="135"/>
      <c r="M109" s="133"/>
      <c r="N109" s="133"/>
      <c r="O109" s="133"/>
      <c r="P109" s="134"/>
    </row>
    <row r="110" spans="2:16" ht="40" customHeight="1" x14ac:dyDescent="0.35">
      <c r="B110" s="131" t="s">
        <v>223</v>
      </c>
      <c r="C110" s="1012" t="s">
        <v>224</v>
      </c>
      <c r="D110" s="1013"/>
      <c r="E110" s="1014"/>
      <c r="F110" s="1056" t="s">
        <v>1073</v>
      </c>
      <c r="G110" s="1057"/>
      <c r="H110" s="1058"/>
      <c r="I110" s="1015"/>
      <c r="J110" s="1016"/>
      <c r="K110" s="1017"/>
      <c r="L110" s="135"/>
      <c r="M110" s="133"/>
      <c r="N110" s="133"/>
      <c r="O110" s="133"/>
      <c r="P110" s="134"/>
    </row>
    <row r="111" spans="2:16" ht="40" customHeight="1" x14ac:dyDescent="0.35">
      <c r="B111" s="131" t="s">
        <v>225</v>
      </c>
      <c r="C111" s="1012" t="s">
        <v>226</v>
      </c>
      <c r="D111" s="1013"/>
      <c r="E111" s="1014"/>
      <c r="F111" s="1022" t="s">
        <v>1007</v>
      </c>
      <c r="G111" s="1030"/>
      <c r="H111" s="1031"/>
      <c r="I111" s="1015"/>
      <c r="J111" s="1016"/>
      <c r="K111" s="1017"/>
      <c r="L111" s="135"/>
      <c r="M111" s="133"/>
      <c r="N111" s="133"/>
      <c r="O111" s="133"/>
      <c r="P111" s="134"/>
    </row>
    <row r="112" spans="2:16" ht="40" customHeight="1" x14ac:dyDescent="0.35">
      <c r="B112" s="131" t="s">
        <v>227</v>
      </c>
      <c r="C112" s="1012" t="s">
        <v>228</v>
      </c>
      <c r="D112" s="1013"/>
      <c r="E112" s="1014"/>
      <c r="F112" s="1022" t="s">
        <v>1007</v>
      </c>
      <c r="G112" s="1030"/>
      <c r="H112" s="1031"/>
      <c r="I112" s="1015"/>
      <c r="J112" s="1016"/>
      <c r="K112" s="1017"/>
      <c r="L112" s="135"/>
      <c r="M112" s="133"/>
      <c r="N112" s="133"/>
      <c r="O112" s="133"/>
      <c r="P112" s="134"/>
    </row>
    <row r="113" spans="2:16" ht="40" customHeight="1" x14ac:dyDescent="0.35">
      <c r="B113" s="131" t="s">
        <v>229</v>
      </c>
      <c r="C113" s="1012" t="s">
        <v>230</v>
      </c>
      <c r="D113" s="1013"/>
      <c r="E113" s="1014"/>
      <c r="F113" s="1022" t="s">
        <v>1007</v>
      </c>
      <c r="G113" s="1030"/>
      <c r="H113" s="1031"/>
      <c r="I113" s="1015"/>
      <c r="J113" s="1016"/>
      <c r="K113" s="1017"/>
      <c r="L113" s="135"/>
      <c r="M113" s="133"/>
      <c r="N113" s="133"/>
      <c r="O113" s="133"/>
      <c r="P113" s="134"/>
    </row>
    <row r="114" spans="2:16" ht="40" customHeight="1" x14ac:dyDescent="0.35">
      <c r="B114" s="131" t="s">
        <v>231</v>
      </c>
      <c r="C114" s="1012" t="s">
        <v>232</v>
      </c>
      <c r="D114" s="1013"/>
      <c r="E114" s="1014"/>
      <c r="F114" s="1022" t="s">
        <v>1007</v>
      </c>
      <c r="G114" s="1030"/>
      <c r="H114" s="1031"/>
      <c r="I114" s="1015"/>
      <c r="J114" s="1016"/>
      <c r="K114" s="1017"/>
      <c r="L114" s="135"/>
      <c r="M114" s="133"/>
      <c r="N114" s="133"/>
      <c r="O114" s="133"/>
      <c r="P114" s="134"/>
    </row>
    <row r="115" spans="2:16" ht="40" customHeight="1" x14ac:dyDescent="0.35">
      <c r="B115" s="131" t="s">
        <v>233</v>
      </c>
      <c r="C115" s="1012" t="s">
        <v>234</v>
      </c>
      <c r="D115" s="1013"/>
      <c r="E115" s="1014"/>
      <c r="F115" s="1022" t="s">
        <v>1007</v>
      </c>
      <c r="G115" s="1030"/>
      <c r="H115" s="1031"/>
      <c r="I115" s="1015"/>
      <c r="J115" s="1016"/>
      <c r="K115" s="1017"/>
      <c r="L115" s="135"/>
      <c r="M115" s="133"/>
      <c r="N115" s="133"/>
      <c r="O115" s="133"/>
      <c r="P115" s="134"/>
    </row>
    <row r="116" spans="2:16" ht="50" customHeight="1" x14ac:dyDescent="0.35">
      <c r="B116" s="131" t="s">
        <v>235</v>
      </c>
      <c r="C116" s="1012" t="s">
        <v>236</v>
      </c>
      <c r="D116" s="1013"/>
      <c r="E116" s="1014"/>
      <c r="F116" s="1012" t="s">
        <v>1059</v>
      </c>
      <c r="G116" s="1030"/>
      <c r="H116" s="1031"/>
      <c r="I116" s="1015"/>
      <c r="J116" s="1016"/>
      <c r="K116" s="1017"/>
      <c r="L116" s="135"/>
      <c r="M116" s="133"/>
      <c r="N116" s="133"/>
      <c r="O116" s="133"/>
      <c r="P116" s="134"/>
    </row>
    <row r="117" spans="2:16" ht="50" customHeight="1" x14ac:dyDescent="0.35">
      <c r="B117" s="131" t="s">
        <v>237</v>
      </c>
      <c r="C117" s="1012" t="s">
        <v>238</v>
      </c>
      <c r="D117" s="1013"/>
      <c r="E117" s="1014"/>
      <c r="F117" s="1012" t="s">
        <v>1074</v>
      </c>
      <c r="G117" s="1030"/>
      <c r="H117" s="1031"/>
      <c r="I117" s="1015"/>
      <c r="J117" s="1016"/>
      <c r="K117" s="1017"/>
      <c r="L117" s="135"/>
      <c r="M117" s="133"/>
      <c r="N117" s="133"/>
      <c r="O117" s="133"/>
      <c r="P117" s="134"/>
    </row>
    <row r="118" spans="2:16" ht="40" customHeight="1" x14ac:dyDescent="0.35">
      <c r="B118" s="1018" t="s">
        <v>239</v>
      </c>
      <c r="C118" s="1019"/>
      <c r="D118" s="1019"/>
      <c r="E118" s="1019"/>
      <c r="F118" s="1019"/>
      <c r="G118" s="1019"/>
      <c r="H118" s="1019"/>
      <c r="I118" s="1019"/>
      <c r="J118" s="1019"/>
      <c r="K118" s="1019"/>
      <c r="L118" s="1019"/>
      <c r="M118" s="1019"/>
      <c r="N118" s="1019"/>
      <c r="O118" s="1019"/>
      <c r="P118" s="1020"/>
    </row>
    <row r="119" spans="2:16" ht="40" customHeight="1" x14ac:dyDescent="0.35">
      <c r="B119" s="131" t="s">
        <v>240</v>
      </c>
      <c r="C119" s="1027" t="s">
        <v>241</v>
      </c>
      <c r="D119" s="1028"/>
      <c r="E119" s="1029"/>
      <c r="F119" s="1012" t="s">
        <v>924</v>
      </c>
      <c r="G119" s="1013"/>
      <c r="H119" s="1014"/>
      <c r="I119" s="1021"/>
      <c r="J119" s="1025"/>
      <c r="K119" s="1026"/>
      <c r="L119" s="135"/>
      <c r="M119" s="133"/>
      <c r="N119" s="133"/>
      <c r="O119" s="133"/>
      <c r="P119" s="134"/>
    </row>
    <row r="120" spans="2:16" ht="40" customHeight="1" x14ac:dyDescent="0.35">
      <c r="B120" s="131" t="s">
        <v>242</v>
      </c>
      <c r="C120" s="1012" t="s">
        <v>243</v>
      </c>
      <c r="D120" s="1013"/>
      <c r="E120" s="1014"/>
      <c r="F120" s="1012" t="s">
        <v>1060</v>
      </c>
      <c r="G120" s="1030"/>
      <c r="H120" s="1031"/>
      <c r="I120" s="1015"/>
      <c r="J120" s="1016"/>
      <c r="K120" s="1017"/>
      <c r="L120" s="135"/>
      <c r="M120" s="133"/>
      <c r="N120" s="133"/>
      <c r="O120" s="133"/>
      <c r="P120" s="134"/>
    </row>
    <row r="121" spans="2:16" ht="40" customHeight="1" x14ac:dyDescent="0.35">
      <c r="B121" s="131" t="s">
        <v>244</v>
      </c>
      <c r="C121" s="1012" t="s">
        <v>245</v>
      </c>
      <c r="D121" s="1013"/>
      <c r="E121" s="1014"/>
      <c r="F121" s="1022" t="s">
        <v>1061</v>
      </c>
      <c r="G121" s="1030"/>
      <c r="H121" s="1031"/>
      <c r="I121" s="1015"/>
      <c r="J121" s="1016"/>
      <c r="K121" s="1017"/>
      <c r="L121" s="135"/>
      <c r="M121" s="133"/>
      <c r="N121" s="133"/>
      <c r="O121" s="133"/>
      <c r="P121" s="134"/>
    </row>
    <row r="122" spans="2:16" ht="40" customHeight="1" x14ac:dyDescent="0.35">
      <c r="B122" s="1018" t="s">
        <v>246</v>
      </c>
      <c r="C122" s="1019"/>
      <c r="D122" s="1019"/>
      <c r="E122" s="1019"/>
      <c r="F122" s="1019"/>
      <c r="G122" s="1019"/>
      <c r="H122" s="1019"/>
      <c r="I122" s="1019"/>
      <c r="J122" s="1019"/>
      <c r="K122" s="1019"/>
      <c r="L122" s="1019"/>
      <c r="M122" s="1019"/>
      <c r="N122" s="1019"/>
      <c r="O122" s="1019"/>
      <c r="P122" s="1020"/>
    </row>
    <row r="123" spans="2:16" ht="70" customHeight="1" x14ac:dyDescent="0.35">
      <c r="B123" s="131" t="s">
        <v>247</v>
      </c>
      <c r="C123" s="1027" t="s">
        <v>248</v>
      </c>
      <c r="D123" s="1028"/>
      <c r="E123" s="1029"/>
      <c r="F123" s="1012" t="s">
        <v>983</v>
      </c>
      <c r="G123" s="1013"/>
      <c r="H123" s="1014"/>
      <c r="I123" s="1021"/>
      <c r="J123" s="1025"/>
      <c r="K123" s="1026"/>
      <c r="L123" s="135"/>
      <c r="M123" s="133"/>
      <c r="N123" s="133"/>
      <c r="O123" s="133"/>
      <c r="P123" s="134"/>
    </row>
    <row r="124" spans="2:16" ht="50" customHeight="1" x14ac:dyDescent="0.35">
      <c r="B124" s="131" t="s">
        <v>249</v>
      </c>
      <c r="C124" s="1012" t="s">
        <v>250</v>
      </c>
      <c r="D124" s="1013"/>
      <c r="E124" s="1014"/>
      <c r="F124" s="1015"/>
      <c r="G124" s="1016"/>
      <c r="H124" s="1017"/>
      <c r="I124" s="1012" t="s">
        <v>1011</v>
      </c>
      <c r="J124" s="1013"/>
      <c r="K124" s="1014"/>
      <c r="L124" s="135"/>
      <c r="M124" s="133"/>
      <c r="N124" s="133"/>
      <c r="O124" s="133"/>
      <c r="P124" s="134"/>
    </row>
    <row r="125" spans="2:16" ht="40" customHeight="1" x14ac:dyDescent="0.35">
      <c r="B125" s="1018" t="s">
        <v>251</v>
      </c>
      <c r="C125" s="1019"/>
      <c r="D125" s="1019"/>
      <c r="E125" s="1019"/>
      <c r="F125" s="1019"/>
      <c r="G125" s="1019"/>
      <c r="H125" s="1019"/>
      <c r="I125" s="1019"/>
      <c r="J125" s="1019"/>
      <c r="K125" s="1019"/>
      <c r="L125" s="1019"/>
      <c r="M125" s="1019"/>
      <c r="N125" s="1019"/>
      <c r="O125" s="1019"/>
      <c r="P125" s="1020"/>
    </row>
    <row r="126" spans="2:16" ht="40" customHeight="1" x14ac:dyDescent="0.35">
      <c r="B126" s="131" t="s">
        <v>252</v>
      </c>
      <c r="C126" s="1027" t="s">
        <v>253</v>
      </c>
      <c r="D126" s="1028"/>
      <c r="E126" s="1029"/>
      <c r="F126" s="1012" t="s">
        <v>1062</v>
      </c>
      <c r="G126" s="1013"/>
      <c r="H126" s="1014"/>
      <c r="I126" s="1021"/>
      <c r="J126" s="1025"/>
      <c r="K126" s="1026"/>
      <c r="L126" s="135"/>
      <c r="M126" s="133"/>
      <c r="N126" s="133"/>
      <c r="O126" s="133"/>
      <c r="P126" s="134"/>
    </row>
    <row r="127" spans="2:16" ht="40" customHeight="1" x14ac:dyDescent="0.35">
      <c r="B127" s="1018" t="s">
        <v>254</v>
      </c>
      <c r="C127" s="1019"/>
      <c r="D127" s="1019"/>
      <c r="E127" s="1019"/>
      <c r="F127" s="1019"/>
      <c r="G127" s="1019"/>
      <c r="H127" s="1019"/>
      <c r="I127" s="1019"/>
      <c r="J127" s="1019"/>
      <c r="K127" s="1019"/>
      <c r="L127" s="1019"/>
      <c r="M127" s="1019"/>
      <c r="N127" s="1019"/>
      <c r="O127" s="1019"/>
      <c r="P127" s="1020"/>
    </row>
    <row r="128" spans="2:16" ht="57.5" customHeight="1" x14ac:dyDescent="0.35">
      <c r="B128" s="131" t="s">
        <v>255</v>
      </c>
      <c r="C128" s="1027" t="s">
        <v>256</v>
      </c>
      <c r="D128" s="1028"/>
      <c r="E128" s="1029"/>
      <c r="F128" s="1021"/>
      <c r="G128" s="1025"/>
      <c r="H128" s="1026"/>
      <c r="I128" s="1012" t="s">
        <v>1011</v>
      </c>
      <c r="J128" s="1013"/>
      <c r="K128" s="1014"/>
      <c r="L128" s="135"/>
      <c r="M128" s="133"/>
      <c r="N128" s="133"/>
      <c r="O128" s="133"/>
      <c r="P128" s="134"/>
    </row>
    <row r="129" spans="2:16" ht="40" customHeight="1" x14ac:dyDescent="0.35">
      <c r="B129" s="1018" t="s">
        <v>257</v>
      </c>
      <c r="C129" s="1019"/>
      <c r="D129" s="1019"/>
      <c r="E129" s="1019"/>
      <c r="F129" s="1019"/>
      <c r="G129" s="1019"/>
      <c r="H129" s="1019"/>
      <c r="I129" s="1019"/>
      <c r="J129" s="1019"/>
      <c r="K129" s="1019"/>
      <c r="L129" s="1019"/>
      <c r="M129" s="1019"/>
      <c r="N129" s="1019"/>
      <c r="O129" s="1019"/>
      <c r="P129" s="1020"/>
    </row>
    <row r="130" spans="2:16" ht="40" customHeight="1" x14ac:dyDescent="0.35">
      <c r="B130" s="131" t="s">
        <v>258</v>
      </c>
      <c r="C130" s="1027" t="s">
        <v>259</v>
      </c>
      <c r="D130" s="1028"/>
      <c r="E130" s="1029"/>
      <c r="F130" s="1012" t="s">
        <v>1063</v>
      </c>
      <c r="G130" s="1013"/>
      <c r="H130" s="1014"/>
      <c r="I130" s="1021"/>
      <c r="J130" s="1025"/>
      <c r="K130" s="1026"/>
      <c r="L130" s="135"/>
      <c r="M130" s="133"/>
      <c r="N130" s="133"/>
      <c r="O130" s="133"/>
      <c r="P130" s="134"/>
    </row>
    <row r="131" spans="2:16" ht="40" customHeight="1" x14ac:dyDescent="0.35">
      <c r="B131" s="1018" t="s">
        <v>260</v>
      </c>
      <c r="C131" s="1019"/>
      <c r="D131" s="1019"/>
      <c r="E131" s="1019"/>
      <c r="F131" s="1019"/>
      <c r="G131" s="1019"/>
      <c r="H131" s="1019"/>
      <c r="I131" s="1019"/>
      <c r="J131" s="1019"/>
      <c r="K131" s="1019"/>
      <c r="L131" s="1019"/>
      <c r="M131" s="1019"/>
      <c r="N131" s="1019"/>
      <c r="O131" s="1019"/>
      <c r="P131" s="1020"/>
    </row>
    <row r="132" spans="2:16" ht="40" customHeight="1" x14ac:dyDescent="0.35">
      <c r="B132" s="131" t="s">
        <v>261</v>
      </c>
      <c r="C132" s="1027" t="s">
        <v>262</v>
      </c>
      <c r="D132" s="1028"/>
      <c r="E132" s="1029"/>
      <c r="F132" s="1012" t="s">
        <v>1063</v>
      </c>
      <c r="G132" s="1013"/>
      <c r="H132" s="1014"/>
      <c r="I132" s="1021"/>
      <c r="J132" s="1025"/>
      <c r="K132" s="1026"/>
      <c r="L132" s="135"/>
      <c r="M132" s="133"/>
      <c r="N132" s="133"/>
      <c r="O132" s="133"/>
      <c r="P132" s="134"/>
    </row>
    <row r="133" spans="2:16" ht="40" customHeight="1" x14ac:dyDescent="0.35">
      <c r="B133" s="1018" t="s">
        <v>263</v>
      </c>
      <c r="C133" s="1019"/>
      <c r="D133" s="1019"/>
      <c r="E133" s="1019"/>
      <c r="F133" s="1019"/>
      <c r="G133" s="1019"/>
      <c r="H133" s="1019"/>
      <c r="I133" s="1019"/>
      <c r="J133" s="1019"/>
      <c r="K133" s="1019"/>
      <c r="L133" s="1019"/>
      <c r="M133" s="1019"/>
      <c r="N133" s="1019"/>
      <c r="O133" s="1019"/>
      <c r="P133" s="1020"/>
    </row>
    <row r="134" spans="2:16" ht="40" customHeight="1" x14ac:dyDescent="0.35">
      <c r="B134" s="131" t="s">
        <v>264</v>
      </c>
      <c r="C134" s="1027" t="s">
        <v>265</v>
      </c>
      <c r="D134" s="1028"/>
      <c r="E134" s="1029"/>
      <c r="F134" s="1022" t="s">
        <v>1007</v>
      </c>
      <c r="G134" s="1030"/>
      <c r="H134" s="1031"/>
      <c r="I134" s="1021"/>
      <c r="J134" s="1025"/>
      <c r="K134" s="1026"/>
      <c r="L134" s="135"/>
      <c r="M134" s="133"/>
      <c r="N134" s="133"/>
      <c r="O134" s="133"/>
      <c r="P134" s="134"/>
    </row>
    <row r="135" spans="2:16" ht="40" customHeight="1" x14ac:dyDescent="0.35">
      <c r="B135" s="1018" t="s">
        <v>266</v>
      </c>
      <c r="C135" s="1019"/>
      <c r="D135" s="1019"/>
      <c r="E135" s="1019"/>
      <c r="F135" s="1019"/>
      <c r="G135" s="1019"/>
      <c r="H135" s="1019"/>
      <c r="I135" s="1019"/>
      <c r="J135" s="1019"/>
      <c r="K135" s="1019"/>
      <c r="L135" s="1019"/>
      <c r="M135" s="1019"/>
      <c r="N135" s="1019"/>
      <c r="O135" s="1019"/>
      <c r="P135" s="1020"/>
    </row>
    <row r="136" spans="2:16" ht="40" customHeight="1" x14ac:dyDescent="0.35">
      <c r="B136" s="131" t="s">
        <v>267</v>
      </c>
      <c r="C136" s="1027" t="s">
        <v>268</v>
      </c>
      <c r="D136" s="1028"/>
      <c r="E136" s="1029"/>
      <c r="F136" s="1012" t="s">
        <v>984</v>
      </c>
      <c r="G136" s="1013"/>
      <c r="H136" s="1014"/>
      <c r="I136" s="1021"/>
      <c r="J136" s="1025"/>
      <c r="K136" s="1026"/>
      <c r="L136" s="135"/>
      <c r="M136" s="133"/>
      <c r="N136" s="133"/>
      <c r="O136" s="133"/>
      <c r="P136" s="134"/>
    </row>
    <row r="137" spans="2:16" ht="40" customHeight="1" x14ac:dyDescent="0.35">
      <c r="B137" s="1018" t="s">
        <v>269</v>
      </c>
      <c r="C137" s="1019"/>
      <c r="D137" s="1019"/>
      <c r="E137" s="1019"/>
      <c r="F137" s="1019"/>
      <c r="G137" s="1019"/>
      <c r="H137" s="1019"/>
      <c r="I137" s="1019"/>
      <c r="J137" s="1019"/>
      <c r="K137" s="1019"/>
      <c r="L137" s="1019"/>
      <c r="M137" s="1019"/>
      <c r="N137" s="1019"/>
      <c r="O137" s="1019"/>
      <c r="P137" s="1020"/>
    </row>
    <row r="138" spans="2:16" ht="40" customHeight="1" x14ac:dyDescent="0.35">
      <c r="B138" s="131" t="s">
        <v>270</v>
      </c>
      <c r="C138" s="1027" t="s">
        <v>271</v>
      </c>
      <c r="D138" s="1028"/>
      <c r="E138" s="1029"/>
      <c r="F138" s="1012" t="s">
        <v>985</v>
      </c>
      <c r="G138" s="1013"/>
      <c r="H138" s="1014"/>
      <c r="I138" s="1021"/>
      <c r="J138" s="1025"/>
      <c r="K138" s="1026"/>
      <c r="L138" s="964"/>
      <c r="M138" s="962"/>
      <c r="N138" s="962"/>
      <c r="O138" s="962"/>
      <c r="P138" s="963"/>
    </row>
    <row r="139" spans="2:16" ht="40" customHeight="1" x14ac:dyDescent="0.35">
      <c r="B139" s="131" t="s">
        <v>272</v>
      </c>
      <c r="C139" s="1012" t="s">
        <v>273</v>
      </c>
      <c r="D139" s="1013"/>
      <c r="E139" s="1014"/>
      <c r="F139" s="1022" t="s">
        <v>986</v>
      </c>
      <c r="G139" s="1030"/>
      <c r="H139" s="1031"/>
      <c r="I139" s="1015"/>
      <c r="J139" s="1016"/>
      <c r="K139" s="1017"/>
      <c r="L139" s="135"/>
      <c r="M139" s="133"/>
      <c r="N139" s="133"/>
      <c r="O139" s="133"/>
      <c r="P139" s="134"/>
    </row>
    <row r="140" spans="2:16" ht="40" customHeight="1" x14ac:dyDescent="0.35">
      <c r="B140" s="1018" t="s">
        <v>274</v>
      </c>
      <c r="C140" s="1019"/>
      <c r="D140" s="1019"/>
      <c r="E140" s="1019"/>
      <c r="F140" s="1019"/>
      <c r="G140" s="1019"/>
      <c r="H140" s="1019"/>
      <c r="I140" s="1019"/>
      <c r="J140" s="1019"/>
      <c r="K140" s="1019"/>
      <c r="L140" s="1019"/>
      <c r="M140" s="1019"/>
      <c r="N140" s="1019"/>
      <c r="O140" s="1019"/>
      <c r="P140" s="1020"/>
    </row>
    <row r="141" spans="2:16" ht="40" customHeight="1" x14ac:dyDescent="0.35">
      <c r="B141" s="131" t="s">
        <v>275</v>
      </c>
      <c r="C141" s="1027" t="s">
        <v>276</v>
      </c>
      <c r="D141" s="1028"/>
      <c r="E141" s="1029"/>
      <c r="F141" s="1022" t="s">
        <v>1075</v>
      </c>
      <c r="G141" s="1030"/>
      <c r="H141" s="1031"/>
      <c r="I141" s="1021"/>
      <c r="J141" s="1025"/>
      <c r="K141" s="1026"/>
      <c r="L141" s="135"/>
      <c r="M141" s="133"/>
      <c r="N141" s="133"/>
      <c r="O141" s="133"/>
      <c r="P141" s="134"/>
    </row>
    <row r="142" spans="2:16" ht="49.5" customHeight="1" x14ac:dyDescent="0.35">
      <c r="B142" s="131" t="s">
        <v>277</v>
      </c>
      <c r="C142" s="1012" t="s">
        <v>278</v>
      </c>
      <c r="D142" s="1013"/>
      <c r="E142" s="1014"/>
      <c r="F142" s="1015"/>
      <c r="G142" s="1016"/>
      <c r="H142" s="1017"/>
      <c r="I142" s="1012" t="s">
        <v>1011</v>
      </c>
      <c r="J142" s="1013"/>
      <c r="K142" s="1014"/>
      <c r="L142" s="135"/>
      <c r="M142" s="133"/>
      <c r="N142" s="133"/>
      <c r="O142" s="133"/>
      <c r="P142" s="134"/>
    </row>
    <row r="143" spans="2:16" ht="40" customHeight="1" x14ac:dyDescent="0.35">
      <c r="B143" s="1023" t="s">
        <v>279</v>
      </c>
      <c r="C143" s="1054"/>
      <c r="D143" s="1054"/>
      <c r="E143" s="1054"/>
      <c r="F143" s="1054"/>
      <c r="G143" s="1054"/>
      <c r="H143" s="1054"/>
      <c r="I143" s="1054"/>
      <c r="J143" s="1054"/>
      <c r="K143" s="1054"/>
      <c r="L143" s="1054"/>
      <c r="M143" s="1054"/>
      <c r="N143" s="1054"/>
      <c r="O143" s="1054"/>
      <c r="P143" s="1055"/>
    </row>
    <row r="144" spans="2:16" ht="40" customHeight="1" thickBot="1" x14ac:dyDescent="0.4">
      <c r="B144" s="921" t="s">
        <v>280</v>
      </c>
      <c r="C144" s="1045" t="s">
        <v>281</v>
      </c>
      <c r="D144" s="1046"/>
      <c r="E144" s="1047"/>
      <c r="F144" s="1048"/>
      <c r="G144" s="1049"/>
      <c r="H144" s="1050"/>
      <c r="I144" s="1051" t="s">
        <v>1064</v>
      </c>
      <c r="J144" s="1052"/>
      <c r="K144" s="1053"/>
      <c r="L144" s="922"/>
      <c r="M144" s="923"/>
      <c r="N144" s="923"/>
      <c r="O144" s="923"/>
      <c r="P144" s="924"/>
    </row>
    <row r="145" ht="16" thickTop="1" x14ac:dyDescent="0.35"/>
  </sheetData>
  <sheetProtection algorithmName="SHA-512" hashValue="kRpvW3JD4dZNSBPNRLM51YIWMEEQ7vQYbkFbTK3dp2HFot1jHU4x0m+2FD249GjOMuDWJm7OS9VexqU6nJmIYw==" saltValue="csm++3v8I/F4LPIdJEICkg==" spinCount="100000" sheet="1" objects="1" scenarios="1"/>
  <mergeCells count="351">
    <mergeCell ref="B69:P69"/>
    <mergeCell ref="B135:P135"/>
    <mergeCell ref="B137:P137"/>
    <mergeCell ref="B140:P140"/>
    <mergeCell ref="B143:P143"/>
    <mergeCell ref="I114:K114"/>
    <mergeCell ref="I115:K115"/>
    <mergeCell ref="C116:E116"/>
    <mergeCell ref="F116:H116"/>
    <mergeCell ref="C117:E117"/>
    <mergeCell ref="F117:H117"/>
    <mergeCell ref="C114:E114"/>
    <mergeCell ref="F114:H114"/>
    <mergeCell ref="C115:E115"/>
    <mergeCell ref="F115:H115"/>
    <mergeCell ref="C110:E110"/>
    <mergeCell ref="F110:H110"/>
    <mergeCell ref="C111:E111"/>
    <mergeCell ref="F111:H111"/>
    <mergeCell ref="F108:H108"/>
    <mergeCell ref="C109:E109"/>
    <mergeCell ref="F109:H109"/>
    <mergeCell ref="F93:H93"/>
    <mergeCell ref="C90:E90"/>
    <mergeCell ref="C144:E144"/>
    <mergeCell ref="F144:H144"/>
    <mergeCell ref="I141:K141"/>
    <mergeCell ref="I142:K142"/>
    <mergeCell ref="I144:K144"/>
    <mergeCell ref="F142:H142"/>
    <mergeCell ref="C138:E138"/>
    <mergeCell ref="F138:H138"/>
    <mergeCell ref="C139:E139"/>
    <mergeCell ref="F139:H139"/>
    <mergeCell ref="I138:K138"/>
    <mergeCell ref="I139:K139"/>
    <mergeCell ref="C136:E136"/>
    <mergeCell ref="F136:H136"/>
    <mergeCell ref="C141:E141"/>
    <mergeCell ref="F141:H141"/>
    <mergeCell ref="C142:E142"/>
    <mergeCell ref="B52:P52"/>
    <mergeCell ref="I14:K14"/>
    <mergeCell ref="I13:K13"/>
    <mergeCell ref="F15:H15"/>
    <mergeCell ref="C15:E15"/>
    <mergeCell ref="F14:H14"/>
    <mergeCell ref="C14:E14"/>
    <mergeCell ref="F13:H13"/>
    <mergeCell ref="C13:E13"/>
    <mergeCell ref="F18:H18"/>
    <mergeCell ref="C18:E18"/>
    <mergeCell ref="F17:H17"/>
    <mergeCell ref="C17:E17"/>
    <mergeCell ref="F16:H16"/>
    <mergeCell ref="F27:H27"/>
    <mergeCell ref="C34:E34"/>
    <mergeCell ref="F34:H34"/>
    <mergeCell ref="C35:E35"/>
    <mergeCell ref="F35:H35"/>
    <mergeCell ref="C36:E36"/>
    <mergeCell ref="C16:E16"/>
    <mergeCell ref="C28:E28"/>
    <mergeCell ref="F28:H28"/>
    <mergeCell ref="C29:E29"/>
    <mergeCell ref="F30:H30"/>
    <mergeCell ref="C25:E25"/>
    <mergeCell ref="F25:H25"/>
    <mergeCell ref="C26:E26"/>
    <mergeCell ref="F26:H26"/>
    <mergeCell ref="C27:E27"/>
    <mergeCell ref="L11:P11"/>
    <mergeCell ref="B12:P12"/>
    <mergeCell ref="B43:P43"/>
    <mergeCell ref="F29:H29"/>
    <mergeCell ref="C30:E30"/>
    <mergeCell ref="I11:K11"/>
    <mergeCell ref="F11:H11"/>
    <mergeCell ref="B11:E11"/>
    <mergeCell ref="C20:E20"/>
    <mergeCell ref="F20:H20"/>
    <mergeCell ref="C21:E21"/>
    <mergeCell ref="F21:H21"/>
    <mergeCell ref="I22:K22"/>
    <mergeCell ref="I23:K23"/>
    <mergeCell ref="F36:H36"/>
    <mergeCell ref="C31:E31"/>
    <mergeCell ref="F31:H31"/>
    <mergeCell ref="C32:E32"/>
    <mergeCell ref="F32:H32"/>
    <mergeCell ref="C33:E33"/>
    <mergeCell ref="F33:H33"/>
    <mergeCell ref="C41:E41"/>
    <mergeCell ref="F41:H41"/>
    <mergeCell ref="C42:E42"/>
    <mergeCell ref="A8:C8"/>
    <mergeCell ref="A2:F5"/>
    <mergeCell ref="I87:K87"/>
    <mergeCell ref="I88:K88"/>
    <mergeCell ref="I89:K89"/>
    <mergeCell ref="I90:K90"/>
    <mergeCell ref="B86:P86"/>
    <mergeCell ref="C59:E59"/>
    <mergeCell ref="F59:H59"/>
    <mergeCell ref="C61:E61"/>
    <mergeCell ref="F61:H61"/>
    <mergeCell ref="C62:E62"/>
    <mergeCell ref="F62:H62"/>
    <mergeCell ref="C65:E65"/>
    <mergeCell ref="F65:H65"/>
    <mergeCell ref="I15:K15"/>
    <mergeCell ref="C22:E22"/>
    <mergeCell ref="F22:H22"/>
    <mergeCell ref="C23:E23"/>
    <mergeCell ref="F23:H23"/>
    <mergeCell ref="C24:E24"/>
    <mergeCell ref="F24:H24"/>
    <mergeCell ref="C19:E19"/>
    <mergeCell ref="F19:H19"/>
    <mergeCell ref="F42:H42"/>
    <mergeCell ref="C37:E37"/>
    <mergeCell ref="F37:H37"/>
    <mergeCell ref="C38:E38"/>
    <mergeCell ref="F38:H38"/>
    <mergeCell ref="C39:E39"/>
    <mergeCell ref="F39:H39"/>
    <mergeCell ref="C48:E48"/>
    <mergeCell ref="F48:H48"/>
    <mergeCell ref="B47:P47"/>
    <mergeCell ref="I40:K40"/>
    <mergeCell ref="I41:K41"/>
    <mergeCell ref="I42:K42"/>
    <mergeCell ref="I44:K44"/>
    <mergeCell ref="I45:K45"/>
    <mergeCell ref="I46:K46"/>
    <mergeCell ref="C40:E40"/>
    <mergeCell ref="F40:H40"/>
    <mergeCell ref="C44:E44"/>
    <mergeCell ref="F44:H44"/>
    <mergeCell ref="C45:E45"/>
    <mergeCell ref="F45:H45"/>
    <mergeCell ref="C46:E46"/>
    <mergeCell ref="F46:H46"/>
    <mergeCell ref="C49:E49"/>
    <mergeCell ref="F49:H49"/>
    <mergeCell ref="C50:E50"/>
    <mergeCell ref="F50:H50"/>
    <mergeCell ref="C51:E51"/>
    <mergeCell ref="F51:H51"/>
    <mergeCell ref="I51:K51"/>
    <mergeCell ref="I48:K48"/>
    <mergeCell ref="I49:K49"/>
    <mergeCell ref="I50:K50"/>
    <mergeCell ref="B58:P58"/>
    <mergeCell ref="B60:P60"/>
    <mergeCell ref="C53:E53"/>
    <mergeCell ref="F53:H53"/>
    <mergeCell ref="C54:E54"/>
    <mergeCell ref="F54:H54"/>
    <mergeCell ref="B55:P55"/>
    <mergeCell ref="I53:K53"/>
    <mergeCell ref="I54:K54"/>
    <mergeCell ref="I56:K56"/>
    <mergeCell ref="I57:K57"/>
    <mergeCell ref="C56:E56"/>
    <mergeCell ref="F56:H56"/>
    <mergeCell ref="C57:E57"/>
    <mergeCell ref="F57:H57"/>
    <mergeCell ref="C73:E73"/>
    <mergeCell ref="F73:H73"/>
    <mergeCell ref="C70:E70"/>
    <mergeCell ref="F70:H70"/>
    <mergeCell ref="C71:E71"/>
    <mergeCell ref="F71:H71"/>
    <mergeCell ref="I70:K70"/>
    <mergeCell ref="I71:K71"/>
    <mergeCell ref="I72:K72"/>
    <mergeCell ref="I73:K73"/>
    <mergeCell ref="C72:E72"/>
    <mergeCell ref="F72:H72"/>
    <mergeCell ref="C78:E78"/>
    <mergeCell ref="F78:H78"/>
    <mergeCell ref="C79:E79"/>
    <mergeCell ref="F79:H79"/>
    <mergeCell ref="B81:P81"/>
    <mergeCell ref="C74:E74"/>
    <mergeCell ref="F74:H74"/>
    <mergeCell ref="C76:E76"/>
    <mergeCell ref="F76:H76"/>
    <mergeCell ref="C77:E77"/>
    <mergeCell ref="F77:H77"/>
    <mergeCell ref="I74:K74"/>
    <mergeCell ref="I76:K76"/>
    <mergeCell ref="I77:K77"/>
    <mergeCell ref="B75:P75"/>
    <mergeCell ref="I78:K78"/>
    <mergeCell ref="I79:K79"/>
    <mergeCell ref="I80:K80"/>
    <mergeCell ref="C80:E80"/>
    <mergeCell ref="F80:H80"/>
    <mergeCell ref="C82:E82"/>
    <mergeCell ref="F82:H82"/>
    <mergeCell ref="C83:E83"/>
    <mergeCell ref="F83:H83"/>
    <mergeCell ref="I91:K91"/>
    <mergeCell ref="I92:K92"/>
    <mergeCell ref="I93:K93"/>
    <mergeCell ref="C87:E87"/>
    <mergeCell ref="F87:H87"/>
    <mergeCell ref="C88:E88"/>
    <mergeCell ref="F88:H88"/>
    <mergeCell ref="C89:E89"/>
    <mergeCell ref="F89:H89"/>
    <mergeCell ref="C92:E92"/>
    <mergeCell ref="F92:H92"/>
    <mergeCell ref="C93:E93"/>
    <mergeCell ref="F90:H90"/>
    <mergeCell ref="C91:E91"/>
    <mergeCell ref="F91:H91"/>
    <mergeCell ref="I82:K82"/>
    <mergeCell ref="I83:K83"/>
    <mergeCell ref="C98:E98"/>
    <mergeCell ref="F98:H98"/>
    <mergeCell ref="C99:E99"/>
    <mergeCell ref="F99:H99"/>
    <mergeCell ref="I95:K95"/>
    <mergeCell ref="C84:E84"/>
    <mergeCell ref="F84:H84"/>
    <mergeCell ref="C85:E85"/>
    <mergeCell ref="F85:H85"/>
    <mergeCell ref="B94:P94"/>
    <mergeCell ref="C95:E95"/>
    <mergeCell ref="F95:H95"/>
    <mergeCell ref="C96:E96"/>
    <mergeCell ref="C97:E97"/>
    <mergeCell ref="I96:K96"/>
    <mergeCell ref="I97:K97"/>
    <mergeCell ref="I98:K98"/>
    <mergeCell ref="F96:H96"/>
    <mergeCell ref="F97:H97"/>
    <mergeCell ref="I84:K84"/>
    <mergeCell ref="I85:K85"/>
    <mergeCell ref="I99:K99"/>
    <mergeCell ref="I101:K101"/>
    <mergeCell ref="I102:K102"/>
    <mergeCell ref="I104:K104"/>
    <mergeCell ref="I105:K105"/>
    <mergeCell ref="B100:P100"/>
    <mergeCell ref="C101:E101"/>
    <mergeCell ref="F101:H101"/>
    <mergeCell ref="C102:E102"/>
    <mergeCell ref="F102:H102"/>
    <mergeCell ref="F113:H113"/>
    <mergeCell ref="B118:P118"/>
    <mergeCell ref="I112:K112"/>
    <mergeCell ref="I113:K113"/>
    <mergeCell ref="C120:E120"/>
    <mergeCell ref="F120:H120"/>
    <mergeCell ref="I108:K108"/>
    <mergeCell ref="I109:K109"/>
    <mergeCell ref="I110:K110"/>
    <mergeCell ref="I111:K111"/>
    <mergeCell ref="I119:K119"/>
    <mergeCell ref="I120:K120"/>
    <mergeCell ref="I16:K16"/>
    <mergeCell ref="I17:K17"/>
    <mergeCell ref="I18:K18"/>
    <mergeCell ref="I19:K19"/>
    <mergeCell ref="I20:K20"/>
    <mergeCell ref="I21:K21"/>
    <mergeCell ref="I24:K24"/>
    <mergeCell ref="I34:K34"/>
    <mergeCell ref="I35:K35"/>
    <mergeCell ref="I28:K28"/>
    <mergeCell ref="I29:K29"/>
    <mergeCell ref="I30:K30"/>
    <mergeCell ref="I31:K31"/>
    <mergeCell ref="I32:K32"/>
    <mergeCell ref="I33:K33"/>
    <mergeCell ref="B131:P131"/>
    <mergeCell ref="B133:P133"/>
    <mergeCell ref="I130:K130"/>
    <mergeCell ref="I132:K132"/>
    <mergeCell ref="I134:K134"/>
    <mergeCell ref="C126:E126"/>
    <mergeCell ref="I25:K25"/>
    <mergeCell ref="I26:K26"/>
    <mergeCell ref="I27:K27"/>
    <mergeCell ref="I36:K36"/>
    <mergeCell ref="I37:K37"/>
    <mergeCell ref="I38:K38"/>
    <mergeCell ref="I39:K39"/>
    <mergeCell ref="B107:P107"/>
    <mergeCell ref="C121:E121"/>
    <mergeCell ref="F121:H121"/>
    <mergeCell ref="C108:E108"/>
    <mergeCell ref="I106:K106"/>
    <mergeCell ref="B103:P103"/>
    <mergeCell ref="C104:E104"/>
    <mergeCell ref="F104:H104"/>
    <mergeCell ref="C105:E105"/>
    <mergeCell ref="F105:H105"/>
    <mergeCell ref="F112:H112"/>
    <mergeCell ref="I136:K136"/>
    <mergeCell ref="C128:E128"/>
    <mergeCell ref="F128:H128"/>
    <mergeCell ref="C123:E123"/>
    <mergeCell ref="F123:H123"/>
    <mergeCell ref="C124:E124"/>
    <mergeCell ref="F124:H124"/>
    <mergeCell ref="F126:H126"/>
    <mergeCell ref="C119:E119"/>
    <mergeCell ref="F119:H119"/>
    <mergeCell ref="I121:K121"/>
    <mergeCell ref="I123:K123"/>
    <mergeCell ref="I124:K124"/>
    <mergeCell ref="I126:K126"/>
    <mergeCell ref="I128:K128"/>
    <mergeCell ref="B125:P125"/>
    <mergeCell ref="B127:P127"/>
    <mergeCell ref="C134:E134"/>
    <mergeCell ref="F134:H134"/>
    <mergeCell ref="C130:E130"/>
    <mergeCell ref="F130:H130"/>
    <mergeCell ref="C132:E132"/>
    <mergeCell ref="F132:H132"/>
    <mergeCell ref="B129:P129"/>
    <mergeCell ref="C106:E106"/>
    <mergeCell ref="F106:H106"/>
    <mergeCell ref="B122:P122"/>
    <mergeCell ref="I116:K116"/>
    <mergeCell ref="I117:K117"/>
    <mergeCell ref="C112:E112"/>
    <mergeCell ref="I67:K67"/>
    <mergeCell ref="I68:K68"/>
    <mergeCell ref="I59:K59"/>
    <mergeCell ref="I61:K61"/>
    <mergeCell ref="I62:K62"/>
    <mergeCell ref="I63:K63"/>
    <mergeCell ref="C68:E68"/>
    <mergeCell ref="F68:H68"/>
    <mergeCell ref="C63:E63"/>
    <mergeCell ref="F63:H63"/>
    <mergeCell ref="C66:E66"/>
    <mergeCell ref="F66:H66"/>
    <mergeCell ref="C67:E67"/>
    <mergeCell ref="F67:H67"/>
    <mergeCell ref="I65:K65"/>
    <mergeCell ref="I66:K66"/>
    <mergeCell ref="B64:P64"/>
    <mergeCell ref="C113:E113"/>
  </mergeCells>
  <phoneticPr fontId="7" type="noConversion"/>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F7318-96D2-4415-923E-7E1BA6E6F396}">
  <sheetPr codeName="Hoja5">
    <tabColor theme="7" tint="-0.249977111117893"/>
  </sheetPr>
  <dimension ref="A2:G5"/>
  <sheetViews>
    <sheetView showGridLines="0" zoomScale="60" zoomScaleNormal="60" workbookViewId="0"/>
  </sheetViews>
  <sheetFormatPr baseColWidth="10" defaultColWidth="11" defaultRowHeight="15.5" x14ac:dyDescent="0.35"/>
  <cols>
    <col min="1" max="5" width="15.58203125" customWidth="1"/>
    <col min="6" max="6" width="28.58203125" customWidth="1"/>
    <col min="7" max="7" width="20.5" customWidth="1"/>
  </cols>
  <sheetData>
    <row r="2" spans="1:7" ht="16" thickBot="1" x14ac:dyDescent="0.4">
      <c r="A2" s="967" t="s">
        <v>0</v>
      </c>
      <c r="B2" s="967"/>
      <c r="C2" s="967"/>
      <c r="D2" s="967"/>
      <c r="E2" s="967"/>
      <c r="F2" s="967"/>
    </row>
    <row r="3" spans="1:7" ht="20" customHeight="1" thickBot="1" x14ac:dyDescent="0.4">
      <c r="A3" s="967"/>
      <c r="B3" s="967"/>
      <c r="C3" s="967"/>
      <c r="D3" s="967"/>
      <c r="E3" s="967"/>
      <c r="F3" s="967"/>
      <c r="G3" s="81" t="s">
        <v>1085</v>
      </c>
    </row>
    <row r="4" spans="1:7" ht="20" customHeight="1" thickBot="1" x14ac:dyDescent="0.4">
      <c r="A4" s="967"/>
      <c r="B4" s="967"/>
      <c r="C4" s="967"/>
      <c r="D4" s="967"/>
      <c r="E4" s="967"/>
      <c r="F4" s="967"/>
      <c r="G4" s="81" t="s">
        <v>1086</v>
      </c>
    </row>
    <row r="5" spans="1:7" x14ac:dyDescent="0.35">
      <c r="A5" s="967"/>
      <c r="B5" s="967"/>
      <c r="C5" s="967"/>
      <c r="D5" s="967"/>
      <c r="E5" s="967"/>
      <c r="F5" s="967"/>
    </row>
  </sheetData>
  <sheetProtection algorithmName="SHA-512" hashValue="nLrh+ZA3c8jYciuUqE7s/DNWzH2yAvkuNuyUfPIWEVmp6ZjS+UK5XIlzu5YfVHO1uCVinM8dQf8+zQY1X7ekPw==" saltValue="IiE2axUNNdpAS1Vo3Gq2rA==" spinCount="100000" sheet="1" objects="1" scenarios="1"/>
  <mergeCells count="1">
    <mergeCell ref="A2:F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tabColor rgb="FF003944"/>
  </sheetPr>
  <dimension ref="A1:BI32"/>
  <sheetViews>
    <sheetView showGridLines="0" zoomScale="70" zoomScaleNormal="70" workbookViewId="0">
      <pane xSplit="3" ySplit="11" topLeftCell="D12" activePane="bottomRight" state="frozen"/>
      <selection pane="topRight" activeCell="D1" sqref="D1"/>
      <selection pane="bottomLeft" activeCell="A12" sqref="A12"/>
      <selection pane="bottomRight"/>
    </sheetView>
  </sheetViews>
  <sheetFormatPr baseColWidth="10" defaultColWidth="11" defaultRowHeight="15.5" x14ac:dyDescent="0.35"/>
  <cols>
    <col min="1" max="1" width="18.58203125" style="495" customWidth="1"/>
    <col min="2" max="2" width="50.58203125" customWidth="1"/>
    <col min="3" max="3" width="35.58203125" customWidth="1"/>
    <col min="4" max="43" width="15.58203125" customWidth="1"/>
    <col min="44" max="45" width="15.58203125" style="1" customWidth="1"/>
    <col min="46" max="61" width="11" style="1"/>
  </cols>
  <sheetData>
    <row r="1" spans="1:61" s="5" customFormat="1" ht="15.65" customHeight="1" x14ac:dyDescent="0.35"/>
    <row r="2" spans="1:61" s="5" customFormat="1" ht="15.65" customHeight="1" x14ac:dyDescent="0.35">
      <c r="A2" s="967" t="s">
        <v>424</v>
      </c>
      <c r="B2" s="967"/>
      <c r="C2" s="967"/>
    </row>
    <row r="3" spans="1:61" s="5" customFormat="1" ht="15.65" customHeight="1" x14ac:dyDescent="0.35">
      <c r="A3" s="967"/>
      <c r="B3" s="967"/>
      <c r="C3" s="967"/>
    </row>
    <row r="4" spans="1:61" s="5" customFormat="1" ht="15.65" customHeight="1" x14ac:dyDescent="0.35">
      <c r="A4" s="967"/>
      <c r="B4" s="967"/>
      <c r="C4" s="967"/>
    </row>
    <row r="5" spans="1:61" s="5" customFormat="1" ht="15.65" customHeight="1" x14ac:dyDescent="0.35">
      <c r="A5" s="967"/>
      <c r="B5" s="967"/>
      <c r="C5" s="967"/>
    </row>
    <row r="6" spans="1:61" s="5" customFormat="1" ht="15.65" customHeight="1" x14ac:dyDescent="0.35"/>
    <row r="7" spans="1:61" s="5" customFormat="1" ht="15.65" customHeight="1" x14ac:dyDescent="0.35"/>
    <row r="8" spans="1:61" s="5" customFormat="1" ht="40" customHeight="1" x14ac:dyDescent="0.35">
      <c r="A8" s="1069" t="s">
        <v>425</v>
      </c>
      <c r="B8" s="1069"/>
      <c r="C8" s="1069"/>
      <c r="E8" s="1068"/>
      <c r="F8" s="1068"/>
      <c r="G8" s="1068"/>
    </row>
    <row r="9" spans="1:61" s="5" customFormat="1" ht="15.65" customHeight="1" thickBot="1" x14ac:dyDescent="0.4">
      <c r="A9" s="52"/>
      <c r="B9" s="52"/>
      <c r="C9" s="52"/>
    </row>
    <row r="10" spans="1:61" s="5" customFormat="1" ht="30" customHeight="1" thickTop="1" x14ac:dyDescent="0.35">
      <c r="A10" s="1044" t="s">
        <v>426</v>
      </c>
      <c r="B10" s="1043"/>
      <c r="C10" s="1061"/>
      <c r="D10" s="1062">
        <v>2022</v>
      </c>
      <c r="E10" s="1043"/>
      <c r="F10" s="1043"/>
      <c r="G10" s="1043"/>
      <c r="H10" s="1043"/>
      <c r="I10" s="1043"/>
      <c r="J10" s="1043"/>
      <c r="K10" s="1064"/>
      <c r="L10" s="1043">
        <v>2021</v>
      </c>
      <c r="M10" s="1043"/>
      <c r="N10" s="1043"/>
      <c r="O10" s="1043"/>
      <c r="P10" s="1043"/>
      <c r="Q10" s="1043"/>
      <c r="R10" s="1043"/>
      <c r="S10" s="1061"/>
      <c r="T10" s="1062">
        <v>2020</v>
      </c>
      <c r="U10" s="1043"/>
      <c r="V10" s="1043"/>
      <c r="W10" s="1043"/>
      <c r="X10" s="1043"/>
      <c r="Y10" s="1043"/>
      <c r="Z10" s="1043"/>
      <c r="AA10" s="1061"/>
      <c r="AB10" s="1062">
        <v>2019</v>
      </c>
      <c r="AC10" s="1043"/>
      <c r="AD10" s="1043"/>
      <c r="AE10" s="1043"/>
      <c r="AF10" s="1043"/>
      <c r="AG10" s="1043"/>
      <c r="AH10" s="1043"/>
      <c r="AI10" s="1061"/>
      <c r="AJ10" s="1062">
        <v>2018</v>
      </c>
      <c r="AK10" s="1043"/>
      <c r="AL10" s="1043"/>
      <c r="AM10" s="1043"/>
      <c r="AN10" s="1043"/>
      <c r="AO10" s="1043"/>
      <c r="AP10" s="1043"/>
      <c r="AQ10" s="1063"/>
    </row>
    <row r="11" spans="1:61" s="142" customFormat="1" ht="35" customHeight="1" x14ac:dyDescent="0.35">
      <c r="A11" s="147" t="s">
        <v>427</v>
      </c>
      <c r="B11" s="143" t="s">
        <v>428</v>
      </c>
      <c r="C11" s="148" t="s">
        <v>429</v>
      </c>
      <c r="D11" s="163" t="s">
        <v>430</v>
      </c>
      <c r="E11" s="164" t="s">
        <v>289</v>
      </c>
      <c r="F11" s="164" t="s">
        <v>431</v>
      </c>
      <c r="G11" s="164" t="s">
        <v>288</v>
      </c>
      <c r="H11" s="165" t="s">
        <v>432</v>
      </c>
      <c r="I11" s="181" t="s">
        <v>433</v>
      </c>
      <c r="J11" s="182" t="s">
        <v>434</v>
      </c>
      <c r="K11" s="156" t="s">
        <v>435</v>
      </c>
      <c r="L11" s="194" t="s">
        <v>430</v>
      </c>
      <c r="M11" s="164" t="s">
        <v>289</v>
      </c>
      <c r="N11" s="164" t="s">
        <v>431</v>
      </c>
      <c r="O11" s="164" t="s">
        <v>288</v>
      </c>
      <c r="P11" s="165" t="s">
        <v>432</v>
      </c>
      <c r="Q11" s="181" t="s">
        <v>433</v>
      </c>
      <c r="R11" s="182" t="s">
        <v>434</v>
      </c>
      <c r="S11" s="208" t="s">
        <v>435</v>
      </c>
      <c r="T11" s="163" t="s">
        <v>430</v>
      </c>
      <c r="U11" s="164" t="s">
        <v>289</v>
      </c>
      <c r="V11" s="164" t="s">
        <v>431</v>
      </c>
      <c r="W11" s="164" t="s">
        <v>288</v>
      </c>
      <c r="X11" s="165" t="s">
        <v>432</v>
      </c>
      <c r="Y11" s="181" t="s">
        <v>433</v>
      </c>
      <c r="Z11" s="182" t="s">
        <v>434</v>
      </c>
      <c r="AA11" s="208" t="s">
        <v>435</v>
      </c>
      <c r="AB11" s="163" t="s">
        <v>430</v>
      </c>
      <c r="AC11" s="164" t="s">
        <v>289</v>
      </c>
      <c r="AD11" s="164" t="s">
        <v>431</v>
      </c>
      <c r="AE11" s="164" t="s">
        <v>288</v>
      </c>
      <c r="AF11" s="165" t="s">
        <v>432</v>
      </c>
      <c r="AG11" s="181" t="s">
        <v>433</v>
      </c>
      <c r="AH11" s="182" t="s">
        <v>434</v>
      </c>
      <c r="AI11" s="208" t="s">
        <v>435</v>
      </c>
      <c r="AJ11" s="163" t="s">
        <v>430</v>
      </c>
      <c r="AK11" s="164" t="s">
        <v>289</v>
      </c>
      <c r="AL11" s="164" t="s">
        <v>431</v>
      </c>
      <c r="AM11" s="164" t="s">
        <v>288</v>
      </c>
      <c r="AN11" s="165" t="s">
        <v>432</v>
      </c>
      <c r="AO11" s="181" t="s">
        <v>433</v>
      </c>
      <c r="AP11" s="182" t="s">
        <v>434</v>
      </c>
      <c r="AQ11" s="226" t="s">
        <v>435</v>
      </c>
    </row>
    <row r="12" spans="1:61" s="5" customFormat="1" ht="30" customHeight="1" x14ac:dyDescent="0.35">
      <c r="A12" s="1070" t="s">
        <v>436</v>
      </c>
      <c r="B12" s="1071"/>
      <c r="C12" s="1072"/>
      <c r="D12" s="166"/>
      <c r="E12" s="167"/>
      <c r="F12" s="167"/>
      <c r="G12" s="167"/>
      <c r="H12" s="168"/>
      <c r="I12" s="166"/>
      <c r="J12" s="168"/>
      <c r="K12" s="157"/>
      <c r="L12" s="195"/>
      <c r="M12" s="167"/>
      <c r="N12" s="167"/>
      <c r="O12" s="167"/>
      <c r="P12" s="168"/>
      <c r="Q12" s="166"/>
      <c r="R12" s="168"/>
      <c r="S12" s="149"/>
      <c r="T12" s="166"/>
      <c r="U12" s="167"/>
      <c r="V12" s="167"/>
      <c r="W12" s="167"/>
      <c r="X12" s="168"/>
      <c r="Y12" s="166"/>
      <c r="Z12" s="168"/>
      <c r="AA12" s="149"/>
      <c r="AB12" s="166"/>
      <c r="AC12" s="167"/>
      <c r="AD12" s="167"/>
      <c r="AE12" s="167"/>
      <c r="AF12" s="168"/>
      <c r="AG12" s="166"/>
      <c r="AH12" s="168"/>
      <c r="AI12" s="149"/>
      <c r="AJ12" s="166"/>
      <c r="AK12" s="167"/>
      <c r="AL12" s="167"/>
      <c r="AM12" s="167"/>
      <c r="AN12" s="168"/>
      <c r="AO12" s="166"/>
      <c r="AP12" s="168"/>
      <c r="AQ12" s="136"/>
    </row>
    <row r="13" spans="1:61" s="5" customFormat="1" ht="27" customHeight="1" x14ac:dyDescent="0.35">
      <c r="A13" s="1065" t="s">
        <v>437</v>
      </c>
      <c r="B13" s="1066"/>
      <c r="C13" s="1067"/>
      <c r="D13" s="169"/>
      <c r="E13" s="170"/>
      <c r="F13" s="170"/>
      <c r="G13" s="170"/>
      <c r="H13" s="171"/>
      <c r="I13" s="169"/>
      <c r="J13" s="171"/>
      <c r="K13" s="158"/>
      <c r="L13" s="196"/>
      <c r="M13" s="170"/>
      <c r="N13" s="170"/>
      <c r="O13" s="170"/>
      <c r="P13" s="171"/>
      <c r="Q13" s="169"/>
      <c r="R13" s="171"/>
      <c r="S13" s="150"/>
      <c r="T13" s="169"/>
      <c r="U13" s="170"/>
      <c r="V13" s="170"/>
      <c r="W13" s="170"/>
      <c r="X13" s="171"/>
      <c r="Y13" s="169"/>
      <c r="Z13" s="171"/>
      <c r="AA13" s="150"/>
      <c r="AB13" s="169"/>
      <c r="AC13" s="170"/>
      <c r="AD13" s="170"/>
      <c r="AE13" s="170"/>
      <c r="AF13" s="171"/>
      <c r="AG13" s="169"/>
      <c r="AH13" s="171"/>
      <c r="AI13" s="150"/>
      <c r="AJ13" s="169"/>
      <c r="AK13" s="170"/>
      <c r="AL13" s="170"/>
      <c r="AM13" s="170"/>
      <c r="AN13" s="171"/>
      <c r="AO13" s="169"/>
      <c r="AP13" s="171"/>
      <c r="AQ13" s="227"/>
    </row>
    <row r="14" spans="1:61" s="5" customFormat="1" ht="20" customHeight="1" x14ac:dyDescent="0.35">
      <c r="A14" s="492" t="s">
        <v>54</v>
      </c>
      <c r="B14" s="19" t="s">
        <v>438</v>
      </c>
      <c r="C14" s="151" t="s">
        <v>439</v>
      </c>
      <c r="D14" s="172"/>
      <c r="E14" s="173">
        <v>275</v>
      </c>
      <c r="F14" s="173">
        <v>247.5</v>
      </c>
      <c r="G14" s="173">
        <v>79.2</v>
      </c>
      <c r="H14" s="174">
        <v>44.5</v>
      </c>
      <c r="I14" s="183">
        <v>646.20000000000005</v>
      </c>
      <c r="J14" s="184"/>
      <c r="K14" s="159">
        <v>646.20000000000005</v>
      </c>
      <c r="L14" s="197"/>
      <c r="M14" s="198">
        <v>324.7</v>
      </c>
      <c r="N14" s="198">
        <v>274.14999999999998</v>
      </c>
      <c r="O14" s="198">
        <v>78.599999999999994</v>
      </c>
      <c r="P14" s="199">
        <v>44</v>
      </c>
      <c r="Q14" s="214">
        <v>721.4794576894376</v>
      </c>
      <c r="R14" s="215"/>
      <c r="S14" s="209">
        <v>721.4794576894376</v>
      </c>
      <c r="T14" s="221"/>
      <c r="U14" s="198">
        <v>359.6</v>
      </c>
      <c r="V14" s="198">
        <v>246.8</v>
      </c>
      <c r="W14" s="198">
        <v>79.3</v>
      </c>
      <c r="X14" s="199">
        <v>48.2</v>
      </c>
      <c r="Y14" s="214">
        <v>733.90000000000009</v>
      </c>
      <c r="Z14" s="215"/>
      <c r="AA14" s="211">
        <v>733.90000000000009</v>
      </c>
      <c r="AB14" s="221"/>
      <c r="AC14" s="198">
        <v>363.36</v>
      </c>
      <c r="AD14" s="198">
        <v>276.60000000000002</v>
      </c>
      <c r="AE14" s="198">
        <v>71.900000000000006</v>
      </c>
      <c r="AF14" s="199">
        <v>58.05</v>
      </c>
      <c r="AG14" s="214">
        <v>769.91</v>
      </c>
      <c r="AH14" s="215"/>
      <c r="AI14" s="211">
        <v>769.91</v>
      </c>
      <c r="AJ14" s="221"/>
      <c r="AK14" s="198">
        <v>357.8</v>
      </c>
      <c r="AL14" s="198">
        <v>248</v>
      </c>
      <c r="AM14" s="198">
        <v>72.2</v>
      </c>
      <c r="AN14" s="199">
        <v>47.3</v>
      </c>
      <c r="AO14" s="214">
        <v>725.3</v>
      </c>
      <c r="AP14" s="201"/>
      <c r="AQ14" s="228">
        <v>725.3</v>
      </c>
    </row>
    <row r="15" spans="1:61" s="5" customFormat="1" ht="20" customHeight="1" x14ac:dyDescent="0.35">
      <c r="A15" s="492" t="s">
        <v>993</v>
      </c>
      <c r="B15" s="19" t="s">
        <v>440</v>
      </c>
      <c r="C15" s="151" t="s">
        <v>439</v>
      </c>
      <c r="D15" s="172"/>
      <c r="E15" s="175"/>
      <c r="F15" s="175"/>
      <c r="G15" s="175"/>
      <c r="H15" s="176"/>
      <c r="I15" s="185"/>
      <c r="J15" s="186">
        <v>7108.2000000000007</v>
      </c>
      <c r="K15" s="159">
        <v>7108.2000000000007</v>
      </c>
      <c r="L15" s="197"/>
      <c r="M15" s="200"/>
      <c r="N15" s="200"/>
      <c r="O15" s="200"/>
      <c r="P15" s="201"/>
      <c r="Q15" s="216"/>
      <c r="R15" s="217">
        <v>6702</v>
      </c>
      <c r="S15" s="210">
        <v>6702</v>
      </c>
      <c r="T15" s="221"/>
      <c r="U15" s="200"/>
      <c r="V15" s="200"/>
      <c r="W15" s="200"/>
      <c r="X15" s="201"/>
      <c r="Y15" s="216"/>
      <c r="Z15" s="217">
        <v>6444</v>
      </c>
      <c r="AA15" s="224">
        <v>6444</v>
      </c>
      <c r="AB15" s="221"/>
      <c r="AC15" s="200"/>
      <c r="AD15" s="200"/>
      <c r="AE15" s="200"/>
      <c r="AF15" s="201"/>
      <c r="AG15" s="216"/>
      <c r="AH15" s="217">
        <v>6533</v>
      </c>
      <c r="AI15" s="224">
        <v>6533</v>
      </c>
      <c r="AJ15" s="221"/>
      <c r="AK15" s="200"/>
      <c r="AL15" s="200"/>
      <c r="AM15" s="200"/>
      <c r="AN15" s="201"/>
      <c r="AO15" s="216"/>
      <c r="AP15" s="232">
        <v>6065</v>
      </c>
      <c r="AQ15" s="229">
        <v>6065</v>
      </c>
    </row>
    <row r="16" spans="1:61" s="140" customFormat="1" ht="35" customHeight="1" x14ac:dyDescent="0.35">
      <c r="A16" s="492" t="s">
        <v>54</v>
      </c>
      <c r="B16" s="19" t="s">
        <v>441</v>
      </c>
      <c r="C16" s="152" t="s">
        <v>442</v>
      </c>
      <c r="D16" s="177">
        <v>23.4</v>
      </c>
      <c r="E16" s="173">
        <v>2562.8000000000002</v>
      </c>
      <c r="F16" s="173">
        <v>2408.3999999999996</v>
      </c>
      <c r="G16" s="173">
        <v>707.3</v>
      </c>
      <c r="H16" s="174">
        <v>391.89267292499994</v>
      </c>
      <c r="I16" s="187">
        <v>6093.7926729250003</v>
      </c>
      <c r="J16" s="188">
        <v>198</v>
      </c>
      <c r="K16" s="159">
        <v>6291.7926729249994</v>
      </c>
      <c r="L16" s="202">
        <v>0</v>
      </c>
      <c r="M16" s="198">
        <v>3621</v>
      </c>
      <c r="N16" s="198">
        <v>2981.3</v>
      </c>
      <c r="O16" s="198">
        <v>697.8</v>
      </c>
      <c r="P16" s="199">
        <v>422.98674965500004</v>
      </c>
      <c r="Q16" s="214">
        <v>7300.1</v>
      </c>
      <c r="R16" s="186">
        <v>170</v>
      </c>
      <c r="S16" s="209">
        <v>7893.0867496549999</v>
      </c>
      <c r="T16" s="222">
        <v>0</v>
      </c>
      <c r="U16" s="198">
        <v>2655.1</v>
      </c>
      <c r="V16" s="198">
        <v>1844.5</v>
      </c>
      <c r="W16" s="198">
        <v>480.3</v>
      </c>
      <c r="X16" s="199">
        <v>0</v>
      </c>
      <c r="Y16" s="214">
        <v>4979.9000000000005</v>
      </c>
      <c r="Z16" s="186">
        <v>149.4</v>
      </c>
      <c r="AA16" s="211">
        <v>5129.3</v>
      </c>
      <c r="AB16" s="222">
        <v>0</v>
      </c>
      <c r="AC16" s="198">
        <v>2363.9</v>
      </c>
      <c r="AD16" s="198">
        <v>2007.9</v>
      </c>
      <c r="AE16" s="198">
        <v>432.2</v>
      </c>
      <c r="AF16" s="199">
        <v>0</v>
      </c>
      <c r="AG16" s="214">
        <v>4804</v>
      </c>
      <c r="AH16" s="186">
        <v>160.5</v>
      </c>
      <c r="AI16" s="211">
        <v>4964.5</v>
      </c>
      <c r="AJ16" s="222"/>
      <c r="AK16" s="198">
        <v>2493.5</v>
      </c>
      <c r="AL16" s="198">
        <v>1609.2</v>
      </c>
      <c r="AM16" s="198">
        <v>457.6</v>
      </c>
      <c r="AN16" s="199">
        <v>0</v>
      </c>
      <c r="AO16" s="214">
        <v>4560.3</v>
      </c>
      <c r="AP16" s="199">
        <v>172.8</v>
      </c>
      <c r="AQ16" s="228">
        <v>4733.1000000000004</v>
      </c>
      <c r="AR16" s="18"/>
      <c r="AS16" s="18"/>
      <c r="AT16" s="18"/>
      <c r="AU16" s="18"/>
      <c r="AV16" s="18"/>
      <c r="AW16" s="18"/>
      <c r="AX16" s="18"/>
      <c r="AY16" s="18"/>
      <c r="AZ16" s="18"/>
      <c r="BA16" s="18"/>
      <c r="BB16" s="18"/>
      <c r="BC16" s="18"/>
      <c r="BD16" s="18"/>
      <c r="BE16" s="18"/>
      <c r="BF16" s="18"/>
      <c r="BG16" s="18"/>
      <c r="BH16" s="18"/>
      <c r="BI16" s="18"/>
    </row>
    <row r="17" spans="1:61" s="140" customFormat="1" ht="20" customHeight="1" x14ac:dyDescent="0.35">
      <c r="A17" s="492" t="s">
        <v>54</v>
      </c>
      <c r="B17" s="19" t="s">
        <v>443</v>
      </c>
      <c r="C17" s="151" t="s">
        <v>444</v>
      </c>
      <c r="D17" s="177">
        <v>-188.70000000000002</v>
      </c>
      <c r="E17" s="173">
        <v>1472.8000000000002</v>
      </c>
      <c r="F17" s="173">
        <v>1157.1999999999998</v>
      </c>
      <c r="G17" s="173">
        <v>261.2</v>
      </c>
      <c r="H17" s="174">
        <v>147.19999999999999</v>
      </c>
      <c r="I17" s="183">
        <v>2849.7</v>
      </c>
      <c r="J17" s="188">
        <v>80.000000000000014</v>
      </c>
      <c r="K17" s="160">
        <v>2929.7</v>
      </c>
      <c r="L17" s="202">
        <v>-187.2</v>
      </c>
      <c r="M17" s="198">
        <v>2526</v>
      </c>
      <c r="N17" s="198">
        <v>1919.3000000000002</v>
      </c>
      <c r="O17" s="198">
        <v>337.09999999999997</v>
      </c>
      <c r="P17" s="199">
        <v>172.8</v>
      </c>
      <c r="Q17" s="214">
        <v>4768.0000000000009</v>
      </c>
      <c r="R17" s="186">
        <v>68.2</v>
      </c>
      <c r="S17" s="211">
        <v>4836.2000000000007</v>
      </c>
      <c r="T17" s="222">
        <v>0</v>
      </c>
      <c r="U17" s="198">
        <v>1663</v>
      </c>
      <c r="V17" s="198">
        <v>911.7</v>
      </c>
      <c r="W17" s="198">
        <v>165.8</v>
      </c>
      <c r="X17" s="199">
        <v>95.5</v>
      </c>
      <c r="Y17" s="214">
        <v>2678.2000000000003</v>
      </c>
      <c r="Z17" s="186">
        <v>61</v>
      </c>
      <c r="AA17" s="211">
        <v>2739.2000000000003</v>
      </c>
      <c r="AB17" s="222">
        <v>0</v>
      </c>
      <c r="AC17" s="198">
        <v>1384.1</v>
      </c>
      <c r="AD17" s="198">
        <v>959.5</v>
      </c>
      <c r="AE17" s="198">
        <v>86.3</v>
      </c>
      <c r="AF17" s="199">
        <v>112.6</v>
      </c>
      <c r="AG17" s="214">
        <v>2358.1</v>
      </c>
      <c r="AH17" s="186">
        <v>80.8</v>
      </c>
      <c r="AI17" s="211">
        <v>2438.9</v>
      </c>
      <c r="AJ17" s="222">
        <v>-141.19999999999999</v>
      </c>
      <c r="AK17" s="198">
        <v>1427.1999999999998</v>
      </c>
      <c r="AL17" s="198">
        <v>630.9</v>
      </c>
      <c r="AM17" s="198">
        <v>135.1</v>
      </c>
      <c r="AN17" s="199">
        <v>87.4</v>
      </c>
      <c r="AO17" s="214">
        <v>2139.3999999999996</v>
      </c>
      <c r="AP17" s="199">
        <v>88.9</v>
      </c>
      <c r="AQ17" s="228">
        <v>2228.2999999999997</v>
      </c>
      <c r="AR17" s="18"/>
      <c r="AS17" s="18"/>
      <c r="AT17" s="18"/>
      <c r="AU17" s="18"/>
      <c r="AV17" s="18"/>
      <c r="AW17" s="18"/>
      <c r="AX17" s="18"/>
      <c r="AY17" s="18"/>
      <c r="AZ17" s="18"/>
      <c r="BA17" s="18"/>
      <c r="BB17" s="18"/>
      <c r="BC17" s="18"/>
      <c r="BD17" s="18"/>
      <c r="BE17" s="18"/>
      <c r="BF17" s="18"/>
      <c r="BG17" s="18"/>
      <c r="BH17" s="18"/>
      <c r="BI17" s="18"/>
    </row>
    <row r="18" spans="1:61" ht="27" customHeight="1" x14ac:dyDescent="0.35">
      <c r="A18" s="1065" t="s">
        <v>445</v>
      </c>
      <c r="B18" s="1066"/>
      <c r="C18" s="1067"/>
      <c r="D18" s="169"/>
      <c r="E18" s="170"/>
      <c r="F18" s="170"/>
      <c r="G18" s="170"/>
      <c r="H18" s="171"/>
      <c r="I18" s="189"/>
      <c r="J18" s="190"/>
      <c r="K18" s="161"/>
      <c r="L18" s="203"/>
      <c r="M18" s="204"/>
      <c r="N18" s="204"/>
      <c r="O18" s="204"/>
      <c r="P18" s="190"/>
      <c r="Q18" s="189"/>
      <c r="R18" s="190"/>
      <c r="S18" s="212"/>
      <c r="T18" s="189"/>
      <c r="U18" s="204"/>
      <c r="V18" s="204"/>
      <c r="W18" s="204"/>
      <c r="X18" s="190"/>
      <c r="Y18" s="189"/>
      <c r="Z18" s="190"/>
      <c r="AA18" s="212"/>
      <c r="AB18" s="189"/>
      <c r="AC18" s="204"/>
      <c r="AD18" s="204"/>
      <c r="AE18" s="204"/>
      <c r="AF18" s="190"/>
      <c r="AG18" s="189"/>
      <c r="AH18" s="190"/>
      <c r="AI18" s="212"/>
      <c r="AJ18" s="189"/>
      <c r="AK18" s="204"/>
      <c r="AL18" s="204"/>
      <c r="AM18" s="204"/>
      <c r="AN18" s="190"/>
      <c r="AO18" s="189"/>
      <c r="AP18" s="190"/>
      <c r="AQ18" s="230"/>
    </row>
    <row r="19" spans="1:61" s="140" customFormat="1" ht="35" customHeight="1" x14ac:dyDescent="0.35">
      <c r="A19" s="493" t="s">
        <v>112</v>
      </c>
      <c r="B19" s="79" t="s">
        <v>446</v>
      </c>
      <c r="C19" s="153" t="s">
        <v>442</v>
      </c>
      <c r="D19" s="177">
        <v>23.4</v>
      </c>
      <c r="E19" s="173">
        <v>2562.8000000000002</v>
      </c>
      <c r="F19" s="173">
        <v>2408.3999999999996</v>
      </c>
      <c r="G19" s="173">
        <v>707.3</v>
      </c>
      <c r="H19" s="174">
        <v>391.89267292499994</v>
      </c>
      <c r="I19" s="183">
        <v>6093.7926729250003</v>
      </c>
      <c r="J19" s="188">
        <v>198</v>
      </c>
      <c r="K19" s="160">
        <v>6291.7926729249994</v>
      </c>
      <c r="L19" s="202">
        <v>22.8</v>
      </c>
      <c r="M19" s="198">
        <v>3624.4</v>
      </c>
      <c r="N19" s="198">
        <v>2983</v>
      </c>
      <c r="O19" s="198">
        <v>697.8</v>
      </c>
      <c r="P19" s="199">
        <v>424.71078351000006</v>
      </c>
      <c r="Q19" s="214">
        <v>7752.7107835100014</v>
      </c>
      <c r="R19" s="186">
        <v>173.9</v>
      </c>
      <c r="S19" s="211">
        <v>7926.6107835100011</v>
      </c>
      <c r="T19" s="222">
        <v>19.3</v>
      </c>
      <c r="U19" s="198">
        <v>2657.2999999999997</v>
      </c>
      <c r="V19" s="198">
        <v>1845.1</v>
      </c>
      <c r="W19" s="198">
        <v>480.6</v>
      </c>
      <c r="X19" s="199">
        <v>298.75169423</v>
      </c>
      <c r="Y19" s="214">
        <v>5301.0516942300001</v>
      </c>
      <c r="Z19" s="186">
        <v>154</v>
      </c>
      <c r="AA19" s="211">
        <v>5455.0516942300001</v>
      </c>
      <c r="AB19" s="222">
        <v>15.50309964</v>
      </c>
      <c r="AC19" s="198">
        <v>2367.9278295099998</v>
      </c>
      <c r="AD19" s="198">
        <v>2013.49157109</v>
      </c>
      <c r="AE19" s="198">
        <v>432.58358630999999</v>
      </c>
      <c r="AF19" s="199">
        <v>688.27180762</v>
      </c>
      <c r="AG19" s="214">
        <v>5517.7778941699999</v>
      </c>
      <c r="AH19" s="186">
        <v>163.49315085293591</v>
      </c>
      <c r="AI19" s="211">
        <v>5681.2710450229361</v>
      </c>
      <c r="AJ19" s="222">
        <v>10.4</v>
      </c>
      <c r="AK19" s="198">
        <v>2496.8000000000002</v>
      </c>
      <c r="AL19" s="198">
        <v>1612.6</v>
      </c>
      <c r="AM19" s="198">
        <v>460.7</v>
      </c>
      <c r="AN19" s="199">
        <v>612.29999999999995</v>
      </c>
      <c r="AO19" s="214">
        <v>5192.8</v>
      </c>
      <c r="AP19" s="199">
        <v>174.5</v>
      </c>
      <c r="AQ19" s="228">
        <v>5367.3</v>
      </c>
      <c r="AR19" s="18"/>
      <c r="AS19" s="18"/>
      <c r="AT19" s="18"/>
      <c r="AU19" s="18"/>
      <c r="AV19" s="18"/>
      <c r="AW19" s="18"/>
      <c r="AX19" s="18"/>
      <c r="AY19" s="18"/>
      <c r="AZ19" s="18"/>
      <c r="BA19" s="18"/>
      <c r="BB19" s="18"/>
      <c r="BC19" s="18"/>
      <c r="BD19" s="18"/>
      <c r="BE19" s="18"/>
      <c r="BF19" s="18"/>
      <c r="BG19" s="18"/>
      <c r="BH19" s="18"/>
      <c r="BI19" s="18"/>
    </row>
    <row r="20" spans="1:61" s="140" customFormat="1" ht="20" customHeight="1" x14ac:dyDescent="0.35">
      <c r="A20" s="493" t="s">
        <v>112</v>
      </c>
      <c r="B20" s="79" t="s">
        <v>447</v>
      </c>
      <c r="C20" s="154" t="s">
        <v>444</v>
      </c>
      <c r="D20" s="177">
        <v>19.799999999999997</v>
      </c>
      <c r="E20" s="173">
        <v>10.7</v>
      </c>
      <c r="F20" s="173">
        <v>6.6</v>
      </c>
      <c r="G20" s="173">
        <v>2.4</v>
      </c>
      <c r="H20" s="174">
        <v>0.73490817500000005</v>
      </c>
      <c r="I20" s="183">
        <v>40.234908174999994</v>
      </c>
      <c r="J20" s="188">
        <v>0.7</v>
      </c>
      <c r="K20" s="160">
        <v>40.934908174999997</v>
      </c>
      <c r="L20" s="202">
        <v>1.7000000000000002</v>
      </c>
      <c r="M20" s="198">
        <v>1.4</v>
      </c>
      <c r="N20" s="198">
        <v>1.5</v>
      </c>
      <c r="O20" s="198">
        <v>0.30000000000000004</v>
      </c>
      <c r="P20" s="199">
        <v>0.12845816499999999</v>
      </c>
      <c r="Q20" s="214">
        <v>5.0284581649999991</v>
      </c>
      <c r="R20" s="186">
        <v>0.1</v>
      </c>
      <c r="S20" s="211">
        <v>5.1284581649999987</v>
      </c>
      <c r="T20" s="222">
        <v>9</v>
      </c>
      <c r="U20" s="198">
        <v>4.7</v>
      </c>
      <c r="V20" s="198">
        <v>4.3</v>
      </c>
      <c r="W20" s="198">
        <v>0.79999999999999993</v>
      </c>
      <c r="X20" s="199">
        <v>0.44999999999999996</v>
      </c>
      <c r="Y20" s="214">
        <v>19.25</v>
      </c>
      <c r="Z20" s="186">
        <v>0.1</v>
      </c>
      <c r="AA20" s="211">
        <v>19.350000000000001</v>
      </c>
      <c r="AB20" s="222">
        <v>26.2</v>
      </c>
      <c r="AC20" s="198">
        <v>11.1</v>
      </c>
      <c r="AD20" s="198">
        <v>7.9</v>
      </c>
      <c r="AE20" s="198">
        <v>1.4</v>
      </c>
      <c r="AF20" s="199">
        <v>1.45</v>
      </c>
      <c r="AG20" s="214">
        <v>48.05</v>
      </c>
      <c r="AH20" s="186">
        <v>0.5</v>
      </c>
      <c r="AI20" s="211">
        <v>48.55</v>
      </c>
      <c r="AJ20" s="222">
        <v>17</v>
      </c>
      <c r="AK20" s="198">
        <v>6</v>
      </c>
      <c r="AL20" s="198">
        <v>5.0999999999999996</v>
      </c>
      <c r="AM20" s="198">
        <v>1.2</v>
      </c>
      <c r="AN20" s="199">
        <v>0.8</v>
      </c>
      <c r="AO20" s="214">
        <v>30.1</v>
      </c>
      <c r="AP20" s="199">
        <v>0.8</v>
      </c>
      <c r="AQ20" s="228">
        <v>30.900000000000002</v>
      </c>
      <c r="AR20" s="18"/>
      <c r="AS20" s="18"/>
      <c r="AT20" s="18"/>
      <c r="AU20" s="18"/>
      <c r="AV20" s="18"/>
      <c r="AW20" s="18"/>
      <c r="AX20" s="18"/>
      <c r="AY20" s="18"/>
      <c r="AZ20" s="18"/>
      <c r="BA20" s="18"/>
      <c r="BB20" s="18"/>
      <c r="BC20" s="18"/>
      <c r="BD20" s="18"/>
      <c r="BE20" s="18"/>
      <c r="BF20" s="18"/>
      <c r="BG20" s="18"/>
      <c r="BH20" s="18"/>
      <c r="BI20" s="18"/>
    </row>
    <row r="21" spans="1:61" s="140" customFormat="1" ht="20" customHeight="1" x14ac:dyDescent="0.35">
      <c r="A21" s="493" t="s">
        <v>112</v>
      </c>
      <c r="B21" s="79" t="s">
        <v>448</v>
      </c>
      <c r="C21" s="154" t="s">
        <v>444</v>
      </c>
      <c r="D21" s="177">
        <v>43.199999999999996</v>
      </c>
      <c r="E21" s="173">
        <v>2573.5</v>
      </c>
      <c r="F21" s="173">
        <v>2414.9999999999995</v>
      </c>
      <c r="G21" s="173">
        <v>709.69999999999993</v>
      </c>
      <c r="H21" s="174">
        <v>392.62758109999993</v>
      </c>
      <c r="I21" s="183">
        <v>6134.0275810999983</v>
      </c>
      <c r="J21" s="188">
        <v>198.7</v>
      </c>
      <c r="K21" s="160">
        <v>6332.727581099999</v>
      </c>
      <c r="L21" s="202">
        <v>24.5</v>
      </c>
      <c r="M21" s="198">
        <v>3625.8</v>
      </c>
      <c r="N21" s="198">
        <v>2984.5</v>
      </c>
      <c r="O21" s="198">
        <v>698.09999999999991</v>
      </c>
      <c r="P21" s="199">
        <v>424.83924167500004</v>
      </c>
      <c r="Q21" s="214">
        <v>7757.7392416750017</v>
      </c>
      <c r="R21" s="186">
        <v>174</v>
      </c>
      <c r="S21" s="211">
        <v>7931.7392416750008</v>
      </c>
      <c r="T21" s="222">
        <v>28.3</v>
      </c>
      <c r="U21" s="198">
        <v>2661.9999999999995</v>
      </c>
      <c r="V21" s="198">
        <v>1849.3999999999999</v>
      </c>
      <c r="W21" s="198">
        <v>481.40000000000003</v>
      </c>
      <c r="X21" s="199">
        <v>299.20169422999999</v>
      </c>
      <c r="Y21" s="214">
        <v>5320.3016942300001</v>
      </c>
      <c r="Z21" s="186">
        <v>154.1</v>
      </c>
      <c r="AA21" s="211">
        <v>5474.4016942300004</v>
      </c>
      <c r="AB21" s="222">
        <v>41.703099639999998</v>
      </c>
      <c r="AC21" s="198">
        <v>2379.0278295099997</v>
      </c>
      <c r="AD21" s="198">
        <v>2021.3915710900001</v>
      </c>
      <c r="AE21" s="198">
        <v>433.98358630999996</v>
      </c>
      <c r="AF21" s="199">
        <v>689.72180762000005</v>
      </c>
      <c r="AG21" s="214">
        <v>5565.82789417</v>
      </c>
      <c r="AH21" s="186">
        <v>163.99315085293591</v>
      </c>
      <c r="AI21" s="211">
        <v>5729.8210450229362</v>
      </c>
      <c r="AJ21" s="222">
        <v>27.4</v>
      </c>
      <c r="AK21" s="198">
        <v>2502.8000000000002</v>
      </c>
      <c r="AL21" s="198">
        <v>1617.6999999999998</v>
      </c>
      <c r="AM21" s="198">
        <v>461.9</v>
      </c>
      <c r="AN21" s="199">
        <v>613.09999999999991</v>
      </c>
      <c r="AO21" s="214">
        <v>5222.9000000000005</v>
      </c>
      <c r="AP21" s="199">
        <v>175.3</v>
      </c>
      <c r="AQ21" s="228">
        <v>5398.2</v>
      </c>
      <c r="AR21" s="18"/>
      <c r="AS21" s="18"/>
      <c r="AT21" s="18"/>
      <c r="AU21" s="18"/>
      <c r="AV21" s="18"/>
      <c r="AW21" s="18"/>
      <c r="AX21" s="18"/>
      <c r="AY21" s="18"/>
      <c r="AZ21" s="18"/>
      <c r="BA21" s="18"/>
      <c r="BB21" s="18"/>
      <c r="BC21" s="18"/>
      <c r="BD21" s="18"/>
      <c r="BE21" s="18"/>
      <c r="BF21" s="18"/>
      <c r="BG21" s="18"/>
      <c r="BH21" s="18"/>
      <c r="BI21" s="18"/>
    </row>
    <row r="22" spans="1:61" s="140" customFormat="1" ht="20" customHeight="1" x14ac:dyDescent="0.35">
      <c r="A22" s="493" t="s">
        <v>112</v>
      </c>
      <c r="B22" s="79" t="s">
        <v>449</v>
      </c>
      <c r="C22" s="154" t="s">
        <v>444</v>
      </c>
      <c r="D22" s="177">
        <v>77.710908880000019</v>
      </c>
      <c r="E22" s="173">
        <v>110.40337778999999</v>
      </c>
      <c r="F22" s="173">
        <v>200.20323710999998</v>
      </c>
      <c r="G22" s="173">
        <v>77.305582319999999</v>
      </c>
      <c r="H22" s="174">
        <v>37.863437400000002</v>
      </c>
      <c r="I22" s="183">
        <v>503.48654349999998</v>
      </c>
      <c r="J22" s="188">
        <v>44.073228525431261</v>
      </c>
      <c r="K22" s="160">
        <v>547.55977202543124</v>
      </c>
      <c r="L22" s="202">
        <v>73.020981739999996</v>
      </c>
      <c r="M22" s="198">
        <v>111.11966736000001</v>
      </c>
      <c r="N22" s="198">
        <v>215.50120636999998</v>
      </c>
      <c r="O22" s="198">
        <v>59.157161170000002</v>
      </c>
      <c r="P22" s="199">
        <v>36.279046395000016</v>
      </c>
      <c r="Q22" s="214">
        <v>495.07806303500001</v>
      </c>
      <c r="R22" s="186">
        <v>42.076114767487127</v>
      </c>
      <c r="S22" s="211">
        <v>537.15417780248708</v>
      </c>
      <c r="T22" s="222">
        <v>67.249427929999996</v>
      </c>
      <c r="U22" s="198">
        <v>88.035447140000002</v>
      </c>
      <c r="V22" s="198">
        <v>207.97711618000002</v>
      </c>
      <c r="W22" s="198">
        <v>54.202117489999999</v>
      </c>
      <c r="X22" s="199">
        <v>38.567577739999983</v>
      </c>
      <c r="Y22" s="214">
        <v>456.03168648000002</v>
      </c>
      <c r="Z22" s="186">
        <v>38.034332933956001</v>
      </c>
      <c r="AA22" s="211">
        <v>494.06601941395598</v>
      </c>
      <c r="AB22" s="222">
        <v>61.408427869999997</v>
      </c>
      <c r="AC22" s="198">
        <v>105.99622581999999</v>
      </c>
      <c r="AD22" s="198">
        <v>178.73245039</v>
      </c>
      <c r="AE22" s="198">
        <v>59.369766409999997</v>
      </c>
      <c r="AF22" s="199">
        <v>34.499999999999993</v>
      </c>
      <c r="AG22" s="214">
        <v>440.00687048999998</v>
      </c>
      <c r="AH22" s="186">
        <v>41.600000000000009</v>
      </c>
      <c r="AI22" s="211">
        <v>481.60687049000001</v>
      </c>
      <c r="AJ22" s="222">
        <v>59.768424420000002</v>
      </c>
      <c r="AK22" s="198">
        <v>111.13</v>
      </c>
      <c r="AL22" s="198">
        <v>187.08</v>
      </c>
      <c r="AM22" s="198">
        <v>51.6</v>
      </c>
      <c r="AN22" s="199">
        <v>39.991252304999996</v>
      </c>
      <c r="AO22" s="214">
        <v>449.56967672500002</v>
      </c>
      <c r="AP22" s="199">
        <v>38.200000000000003</v>
      </c>
      <c r="AQ22" s="228">
        <v>487.76967672500001</v>
      </c>
      <c r="AR22" s="18"/>
      <c r="AS22" s="18"/>
      <c r="AT22" s="18"/>
      <c r="AU22" s="18"/>
      <c r="AV22" s="18"/>
      <c r="AW22" s="18"/>
      <c r="AX22" s="18"/>
      <c r="AY22" s="18"/>
      <c r="AZ22" s="18"/>
      <c r="BA22" s="18"/>
      <c r="BB22" s="18"/>
      <c r="BC22" s="18"/>
      <c r="BD22" s="18"/>
      <c r="BE22" s="18"/>
      <c r="BF22" s="18"/>
      <c r="BG22" s="18"/>
      <c r="BH22" s="18"/>
      <c r="BI22" s="18"/>
    </row>
    <row r="23" spans="1:61" s="140" customFormat="1" ht="20" customHeight="1" x14ac:dyDescent="0.35">
      <c r="A23" s="493" t="s">
        <v>112</v>
      </c>
      <c r="B23" s="79" t="s">
        <v>450</v>
      </c>
      <c r="C23" s="154" t="s">
        <v>444</v>
      </c>
      <c r="D23" s="177">
        <v>49.678582838254982</v>
      </c>
      <c r="E23" s="173">
        <v>1832.8536117799995</v>
      </c>
      <c r="F23" s="173">
        <v>1923.0804401099999</v>
      </c>
      <c r="G23" s="173">
        <v>430.03075104999994</v>
      </c>
      <c r="H23" s="174">
        <v>259.42010191999998</v>
      </c>
      <c r="I23" s="183">
        <v>4495.063487698254</v>
      </c>
      <c r="J23" s="188">
        <v>124.61178097039284</v>
      </c>
      <c r="K23" s="160">
        <v>4619.6752686686468</v>
      </c>
      <c r="L23" s="202">
        <v>116.84978309575381</v>
      </c>
      <c r="M23" s="198">
        <v>1836.1944120600001</v>
      </c>
      <c r="N23" s="198">
        <v>1653.6610873900001</v>
      </c>
      <c r="O23" s="198">
        <v>358.29705512000004</v>
      </c>
      <c r="P23" s="199">
        <v>299.01529148999998</v>
      </c>
      <c r="Q23" s="214">
        <v>4264.0176291557545</v>
      </c>
      <c r="R23" s="186">
        <v>94.999242932512871</v>
      </c>
      <c r="S23" s="211">
        <v>4359.0168720882675</v>
      </c>
      <c r="T23" s="222">
        <v>62.127201771731102</v>
      </c>
      <c r="U23" s="198">
        <v>1667.3529486900002</v>
      </c>
      <c r="V23" s="198">
        <v>1170.2066183999998</v>
      </c>
      <c r="W23" s="198">
        <v>304.67828360999999</v>
      </c>
      <c r="X23" s="199">
        <v>235.08391075500003</v>
      </c>
      <c r="Y23" s="214">
        <v>3439.4489632267314</v>
      </c>
      <c r="Z23" s="186">
        <v>85.862352526044035</v>
      </c>
      <c r="AA23" s="211">
        <v>3525.3113157527755</v>
      </c>
      <c r="AB23" s="222">
        <v>87.16910215999998</v>
      </c>
      <c r="AC23" s="198">
        <v>1355.0577769199999</v>
      </c>
      <c r="AD23" s="198">
        <v>1340.8953271400003</v>
      </c>
      <c r="AE23" s="198">
        <v>347.34023626999999</v>
      </c>
      <c r="AF23" s="199">
        <v>238.29999999999998</v>
      </c>
      <c r="AG23" s="214">
        <v>3368.7624424900005</v>
      </c>
      <c r="AH23" s="186">
        <v>124.53214484</v>
      </c>
      <c r="AI23" s="211">
        <v>3493.2945873300005</v>
      </c>
      <c r="AJ23" s="222">
        <v>104.53157557999998</v>
      </c>
      <c r="AK23" s="198">
        <v>1187.0700000000002</v>
      </c>
      <c r="AL23" s="198">
        <v>1281.6199999999999</v>
      </c>
      <c r="AM23" s="198">
        <v>307.89999999999998</v>
      </c>
      <c r="AN23" s="199">
        <v>223.208747695</v>
      </c>
      <c r="AO23" s="214">
        <v>3104.330323275</v>
      </c>
      <c r="AP23" s="199">
        <v>139.30000000000001</v>
      </c>
      <c r="AQ23" s="228">
        <v>3243.6303232750001</v>
      </c>
      <c r="AR23" s="18"/>
      <c r="AS23" s="18"/>
      <c r="AT23" s="18"/>
      <c r="AU23" s="18"/>
      <c r="AV23" s="18"/>
      <c r="AW23" s="18"/>
      <c r="AX23" s="18"/>
      <c r="AY23" s="18"/>
      <c r="AZ23" s="18"/>
      <c r="BA23" s="18"/>
      <c r="BB23" s="18"/>
      <c r="BC23" s="18"/>
      <c r="BD23" s="18"/>
      <c r="BE23" s="18"/>
      <c r="BF23" s="18"/>
      <c r="BG23" s="18"/>
      <c r="BH23" s="18"/>
      <c r="BI23" s="18"/>
    </row>
    <row r="24" spans="1:61" s="140" customFormat="1" ht="20" customHeight="1" x14ac:dyDescent="0.35">
      <c r="A24" s="493" t="s">
        <v>112</v>
      </c>
      <c r="B24" s="79" t="s">
        <v>451</v>
      </c>
      <c r="C24" s="154" t="s">
        <v>444</v>
      </c>
      <c r="D24" s="177">
        <v>0</v>
      </c>
      <c r="E24" s="173">
        <v>51.132577319999996</v>
      </c>
      <c r="F24" s="173">
        <v>2.8584356299999998</v>
      </c>
      <c r="G24" s="173">
        <v>1.2891282400000001</v>
      </c>
      <c r="H24" s="174">
        <v>1.5229658100000001</v>
      </c>
      <c r="I24" s="183">
        <v>56.803106999999997</v>
      </c>
      <c r="J24" s="188">
        <v>0.57692200000000005</v>
      </c>
      <c r="K24" s="160">
        <v>57.380029</v>
      </c>
      <c r="L24" s="202">
        <v>0</v>
      </c>
      <c r="M24" s="198">
        <v>41.782664770000004</v>
      </c>
      <c r="N24" s="198">
        <v>3.5372752599999999</v>
      </c>
      <c r="O24" s="198">
        <v>1.15253118</v>
      </c>
      <c r="P24" s="199">
        <v>1.3383145249999999</v>
      </c>
      <c r="Q24" s="214">
        <v>47.810785735000003</v>
      </c>
      <c r="R24" s="186">
        <v>0.47297307999999999</v>
      </c>
      <c r="S24" s="211">
        <v>48.283758815000006</v>
      </c>
      <c r="T24" s="222">
        <v>0</v>
      </c>
      <c r="U24" s="198">
        <v>37.5</v>
      </c>
      <c r="V24" s="198">
        <v>4.5</v>
      </c>
      <c r="W24" s="198">
        <v>1.1000000000000001</v>
      </c>
      <c r="X24" s="199">
        <v>1.95</v>
      </c>
      <c r="Y24" s="214">
        <v>45.050000000000004</v>
      </c>
      <c r="Z24" s="186">
        <v>0.69750566000000003</v>
      </c>
      <c r="AA24" s="211">
        <v>45.747505660000002</v>
      </c>
      <c r="AB24" s="222">
        <v>0</v>
      </c>
      <c r="AC24" s="198">
        <v>33.044085949999996</v>
      </c>
      <c r="AD24" s="198">
        <v>3.29538054</v>
      </c>
      <c r="AE24" s="198">
        <v>0.86443543999999994</v>
      </c>
      <c r="AF24" s="199">
        <v>2.2999999999999998</v>
      </c>
      <c r="AG24" s="214">
        <v>39.503901929999991</v>
      </c>
      <c r="AH24" s="186">
        <v>1.2</v>
      </c>
      <c r="AI24" s="211">
        <v>40.703901929999994</v>
      </c>
      <c r="AJ24" s="222">
        <v>0</v>
      </c>
      <c r="AK24" s="198">
        <v>27.9</v>
      </c>
      <c r="AL24" s="198">
        <v>2.1</v>
      </c>
      <c r="AM24" s="198">
        <v>0.7</v>
      </c>
      <c r="AN24" s="199">
        <v>3</v>
      </c>
      <c r="AO24" s="214">
        <v>33.700000000000003</v>
      </c>
      <c r="AP24" s="199">
        <v>0.64521896643247467</v>
      </c>
      <c r="AQ24" s="228">
        <v>34.345218966432476</v>
      </c>
      <c r="AR24" s="18"/>
      <c r="AS24" s="18"/>
      <c r="AT24" s="18"/>
      <c r="AU24" s="18"/>
      <c r="AV24" s="18"/>
      <c r="AW24" s="18"/>
      <c r="AX24" s="18"/>
      <c r="AY24" s="18"/>
      <c r="AZ24" s="18"/>
      <c r="BA24" s="18"/>
      <c r="BB24" s="18"/>
      <c r="BC24" s="18"/>
      <c r="BD24" s="18"/>
      <c r="BE24" s="18"/>
      <c r="BF24" s="18"/>
      <c r="BG24" s="18"/>
      <c r="BH24" s="18"/>
      <c r="BI24" s="18"/>
    </row>
    <row r="25" spans="1:61" s="140" customFormat="1" ht="20" customHeight="1" x14ac:dyDescent="0.35">
      <c r="A25" s="493" t="s">
        <v>112</v>
      </c>
      <c r="B25" s="79" t="s">
        <v>452</v>
      </c>
      <c r="C25" s="154" t="s">
        <v>444</v>
      </c>
      <c r="D25" s="177">
        <v>28.620065858526502</v>
      </c>
      <c r="E25" s="173">
        <v>23.082575290000001</v>
      </c>
      <c r="F25" s="173">
        <v>7.4125026799999993</v>
      </c>
      <c r="G25" s="173">
        <v>14.701480270000001</v>
      </c>
      <c r="H25" s="174">
        <v>2.5335112899999999</v>
      </c>
      <c r="I25" s="183">
        <v>76.350135388526496</v>
      </c>
      <c r="J25" s="188">
        <v>0.45031358999999999</v>
      </c>
      <c r="K25" s="160">
        <v>76.800448978526504</v>
      </c>
      <c r="L25" s="202">
        <v>40.428435520000001</v>
      </c>
      <c r="M25" s="198">
        <v>19.02289133</v>
      </c>
      <c r="N25" s="198">
        <v>16.62231697</v>
      </c>
      <c r="O25" s="198">
        <v>5.1127116500000005</v>
      </c>
      <c r="P25" s="199">
        <v>1.7818229099999998</v>
      </c>
      <c r="Q25" s="214">
        <v>82.968178379999998</v>
      </c>
      <c r="R25" s="186">
        <v>0.49888728000000004</v>
      </c>
      <c r="S25" s="211">
        <v>83.467065660000003</v>
      </c>
      <c r="T25" s="222">
        <v>5.4306826800000074</v>
      </c>
      <c r="U25" s="198">
        <v>20.059375989999999</v>
      </c>
      <c r="V25" s="198">
        <v>16.721528169999999</v>
      </c>
      <c r="W25" s="198">
        <v>9.0447550499999991</v>
      </c>
      <c r="X25" s="199">
        <v>0.14518749</v>
      </c>
      <c r="Y25" s="214">
        <v>51.401529380000007</v>
      </c>
      <c r="Z25" s="186">
        <v>1.4675123700000001</v>
      </c>
      <c r="AA25" s="211">
        <v>52.869041750000008</v>
      </c>
      <c r="AB25" s="222">
        <v>20.923586529999998</v>
      </c>
      <c r="AC25" s="198">
        <v>7.0181636300000001</v>
      </c>
      <c r="AD25" s="198">
        <v>25.818050490000001</v>
      </c>
      <c r="AE25" s="198">
        <v>20.217084839999998</v>
      </c>
      <c r="AF25" s="199">
        <v>0</v>
      </c>
      <c r="AG25" s="214">
        <v>73.976885490000001</v>
      </c>
      <c r="AH25" s="186">
        <v>2.2967286099999997</v>
      </c>
      <c r="AI25" s="211">
        <v>76.273614100000003</v>
      </c>
      <c r="AJ25" s="222">
        <v>23.3</v>
      </c>
      <c r="AK25" s="198">
        <v>3.7</v>
      </c>
      <c r="AL25" s="198">
        <v>20.100000000000001</v>
      </c>
      <c r="AM25" s="198">
        <v>19</v>
      </c>
      <c r="AN25" s="199">
        <v>0</v>
      </c>
      <c r="AO25" s="214">
        <v>66.099999999999994</v>
      </c>
      <c r="AP25" s="199">
        <v>2.1</v>
      </c>
      <c r="AQ25" s="228">
        <v>68.199999999999989</v>
      </c>
      <c r="AR25" s="18"/>
      <c r="AS25" s="18"/>
      <c r="AT25" s="18"/>
      <c r="AU25" s="18"/>
      <c r="AV25" s="18"/>
      <c r="AW25" s="18"/>
      <c r="AX25" s="18"/>
      <c r="AY25" s="18"/>
      <c r="AZ25" s="18"/>
      <c r="BA25" s="18"/>
      <c r="BB25" s="18"/>
      <c r="BC25" s="18"/>
      <c r="BD25" s="18"/>
      <c r="BE25" s="18"/>
      <c r="BF25" s="18"/>
      <c r="BG25" s="18"/>
      <c r="BH25" s="18"/>
      <c r="BI25" s="18"/>
    </row>
    <row r="26" spans="1:61" s="140" customFormat="1" ht="20" customHeight="1" x14ac:dyDescent="0.35">
      <c r="A26" s="493" t="s">
        <v>112</v>
      </c>
      <c r="B26" s="79" t="s">
        <v>453</v>
      </c>
      <c r="C26" s="154" t="s">
        <v>444</v>
      </c>
      <c r="D26" s="177">
        <v>22.109058090000005</v>
      </c>
      <c r="E26" s="173">
        <v>354.54587982999999</v>
      </c>
      <c r="F26" s="173">
        <v>398.93163895000004</v>
      </c>
      <c r="G26" s="173">
        <v>11.531524970000001</v>
      </c>
      <c r="H26" s="174">
        <v>6.5662632499999996</v>
      </c>
      <c r="I26" s="183">
        <v>793.68436509000003</v>
      </c>
      <c r="J26" s="191">
        <v>6.5688766599999999</v>
      </c>
      <c r="K26" s="160">
        <v>800.25324175000003</v>
      </c>
      <c r="L26" s="202">
        <v>217.84042343000002</v>
      </c>
      <c r="M26" s="198">
        <v>545.6475216</v>
      </c>
      <c r="N26" s="198">
        <v>13.52900603</v>
      </c>
      <c r="O26" s="198">
        <v>0.98924778000000035</v>
      </c>
      <c r="P26" s="199">
        <v>1.9016396600000003</v>
      </c>
      <c r="Q26" s="214">
        <v>779.90783850000003</v>
      </c>
      <c r="R26" s="218">
        <v>8.9580532899999987</v>
      </c>
      <c r="S26" s="211">
        <v>788.86589178999998</v>
      </c>
      <c r="T26" s="222">
        <v>51.539520903950994</v>
      </c>
      <c r="U26" s="198">
        <v>322.61903077999995</v>
      </c>
      <c r="V26" s="198">
        <v>-42.286573390000001</v>
      </c>
      <c r="W26" s="198">
        <v>0.11555125999999999</v>
      </c>
      <c r="X26" s="199">
        <v>0.37498421999999998</v>
      </c>
      <c r="Y26" s="225">
        <v>332.36251377395092</v>
      </c>
      <c r="Z26" s="218">
        <v>-5.0273246800000004</v>
      </c>
      <c r="AA26" s="211">
        <v>327.33518909395093</v>
      </c>
      <c r="AB26" s="222">
        <v>14.316799300000056</v>
      </c>
      <c r="AC26" s="198">
        <v>312.66158181999992</v>
      </c>
      <c r="AD26" s="198">
        <v>77.733992570000012</v>
      </c>
      <c r="AE26" s="198">
        <v>-0.332347</v>
      </c>
      <c r="AF26" s="199">
        <v>6.9953004999999999</v>
      </c>
      <c r="AG26" s="225">
        <v>411.37532718999995</v>
      </c>
      <c r="AH26" s="218">
        <v>6.1644159299999997</v>
      </c>
      <c r="AI26" s="211">
        <v>417.53974311999997</v>
      </c>
      <c r="AJ26" s="222">
        <v>11.600000000000001</v>
      </c>
      <c r="AK26" s="198">
        <v>468.1</v>
      </c>
      <c r="AL26" s="198">
        <v>102.39999999999999</v>
      </c>
      <c r="AM26" s="198">
        <v>-25.1</v>
      </c>
      <c r="AN26" s="199">
        <v>9.9</v>
      </c>
      <c r="AO26" s="225">
        <v>566.9</v>
      </c>
      <c r="AP26" s="199">
        <v>-52.4</v>
      </c>
      <c r="AQ26" s="228">
        <v>514.5</v>
      </c>
      <c r="AR26" s="18"/>
      <c r="AS26" s="18"/>
      <c r="AT26" s="18"/>
      <c r="AU26" s="18"/>
      <c r="AV26" s="18"/>
      <c r="AW26" s="18"/>
      <c r="AX26" s="18"/>
      <c r="AY26" s="18"/>
      <c r="AZ26" s="18"/>
      <c r="BA26" s="18"/>
      <c r="BB26" s="18"/>
      <c r="BC26" s="18"/>
      <c r="BD26" s="18"/>
      <c r="BE26" s="18"/>
      <c r="BF26" s="18"/>
      <c r="BG26" s="18"/>
      <c r="BH26" s="18"/>
      <c r="BI26" s="18"/>
    </row>
    <row r="27" spans="1:61" s="140" customFormat="1" ht="20" customHeight="1" x14ac:dyDescent="0.35">
      <c r="A27" s="493" t="s">
        <v>112</v>
      </c>
      <c r="B27" s="79" t="s">
        <v>454</v>
      </c>
      <c r="C27" s="154" t="s">
        <v>444</v>
      </c>
      <c r="D27" s="177">
        <v>1262.88242627</v>
      </c>
      <c r="E27" s="173">
        <v>80</v>
      </c>
      <c r="F27" s="173">
        <v>0</v>
      </c>
      <c r="G27" s="173">
        <v>0</v>
      </c>
      <c r="H27" s="174">
        <v>0</v>
      </c>
      <c r="I27" s="183">
        <v>1342.88242627</v>
      </c>
      <c r="J27" s="188">
        <v>0</v>
      </c>
      <c r="K27" s="160">
        <v>1342.88242627</v>
      </c>
      <c r="L27" s="202">
        <v>710.84049699999991</v>
      </c>
      <c r="M27" s="198">
        <v>512</v>
      </c>
      <c r="N27" s="198">
        <v>92.515713120000001</v>
      </c>
      <c r="O27" s="198">
        <v>0</v>
      </c>
      <c r="P27" s="199">
        <v>0</v>
      </c>
      <c r="Q27" s="214">
        <v>1315.35621012</v>
      </c>
      <c r="R27" s="218">
        <v>0</v>
      </c>
      <c r="S27" s="211">
        <v>1315.35621012</v>
      </c>
      <c r="T27" s="222">
        <v>131.21893958000001</v>
      </c>
      <c r="U27" s="198">
        <v>280.00000010000002</v>
      </c>
      <c r="V27" s="198">
        <v>0</v>
      </c>
      <c r="W27" s="198">
        <v>0</v>
      </c>
      <c r="X27" s="199">
        <v>0</v>
      </c>
      <c r="Y27" s="225">
        <v>411.21893968000006</v>
      </c>
      <c r="Z27" s="218">
        <v>0</v>
      </c>
      <c r="AA27" s="211">
        <v>411.21893968000006</v>
      </c>
      <c r="AB27" s="222">
        <v>470.40000000000003</v>
      </c>
      <c r="AC27" s="198">
        <v>400</v>
      </c>
      <c r="AD27" s="198">
        <v>0</v>
      </c>
      <c r="AE27" s="198">
        <v>0</v>
      </c>
      <c r="AF27" s="199">
        <v>50</v>
      </c>
      <c r="AG27" s="225">
        <v>920.40000000000009</v>
      </c>
      <c r="AH27" s="218">
        <v>0</v>
      </c>
      <c r="AI27" s="211">
        <v>920.40000000000009</v>
      </c>
      <c r="AJ27" s="222">
        <v>467</v>
      </c>
      <c r="AK27" s="198">
        <v>120</v>
      </c>
      <c r="AL27" s="198">
        <v>0</v>
      </c>
      <c r="AM27" s="198">
        <v>0</v>
      </c>
      <c r="AN27" s="199">
        <v>0</v>
      </c>
      <c r="AO27" s="225">
        <v>587</v>
      </c>
      <c r="AP27" s="199">
        <v>0</v>
      </c>
      <c r="AQ27" s="228">
        <v>587</v>
      </c>
      <c r="AR27" s="18"/>
      <c r="AS27" s="18"/>
      <c r="AT27" s="18"/>
      <c r="AU27" s="18"/>
      <c r="AV27" s="18"/>
      <c r="AW27" s="18"/>
      <c r="AX27" s="18"/>
      <c r="AY27" s="18"/>
      <c r="AZ27" s="18"/>
      <c r="BA27" s="18"/>
      <c r="BB27" s="18"/>
      <c r="BC27" s="18"/>
      <c r="BD27" s="18"/>
      <c r="BE27" s="18"/>
      <c r="BF27" s="18"/>
      <c r="BG27" s="18"/>
      <c r="BH27" s="18"/>
      <c r="BI27" s="18"/>
    </row>
    <row r="28" spans="1:61" s="140" customFormat="1" ht="20" customHeight="1" x14ac:dyDescent="0.35">
      <c r="A28" s="493" t="s">
        <v>112</v>
      </c>
      <c r="B28" s="79" t="s">
        <v>455</v>
      </c>
      <c r="C28" s="154" t="s">
        <v>444</v>
      </c>
      <c r="D28" s="177">
        <v>1441.0010419367816</v>
      </c>
      <c r="E28" s="173">
        <v>2452.0180220099996</v>
      </c>
      <c r="F28" s="173">
        <v>2532.4862544800003</v>
      </c>
      <c r="G28" s="173">
        <v>534.85846685000001</v>
      </c>
      <c r="H28" s="174">
        <v>307.90627967</v>
      </c>
      <c r="I28" s="183">
        <v>7268.2700649467815</v>
      </c>
      <c r="J28" s="188">
        <v>176.28112174582412</v>
      </c>
      <c r="K28" s="160">
        <v>7444.5511866926045</v>
      </c>
      <c r="L28" s="202">
        <v>1158.9801207857538</v>
      </c>
      <c r="M28" s="198">
        <v>3065.7671571200003</v>
      </c>
      <c r="N28" s="198">
        <v>1995.36660514</v>
      </c>
      <c r="O28" s="198">
        <v>424.70870690000004</v>
      </c>
      <c r="P28" s="199">
        <v>340.31611498000001</v>
      </c>
      <c r="Q28" s="214">
        <v>6985.1387049257546</v>
      </c>
      <c r="R28" s="186">
        <v>147.00527135000002</v>
      </c>
      <c r="S28" s="211">
        <v>7132.1439762757545</v>
      </c>
      <c r="T28" s="222">
        <v>317.56577286568211</v>
      </c>
      <c r="U28" s="198">
        <v>2415.5668027000002</v>
      </c>
      <c r="V28" s="198">
        <v>1357.1186893599997</v>
      </c>
      <c r="W28" s="198">
        <v>369.14070741</v>
      </c>
      <c r="X28" s="199">
        <v>276.12166020500001</v>
      </c>
      <c r="Y28" s="214">
        <v>4735.513632540682</v>
      </c>
      <c r="Z28" s="186">
        <v>121.03437881000001</v>
      </c>
      <c r="AA28" s="211">
        <v>4856.5480113506828</v>
      </c>
      <c r="AB28" s="222">
        <v>654.21791586000006</v>
      </c>
      <c r="AC28" s="198">
        <v>2213.7778341399999</v>
      </c>
      <c r="AD28" s="198">
        <v>1626.4752011300002</v>
      </c>
      <c r="AE28" s="198">
        <v>427.45917595999998</v>
      </c>
      <c r="AF28" s="199">
        <v>332.09530050000001</v>
      </c>
      <c r="AG28" s="214">
        <v>5254.0254275900006</v>
      </c>
      <c r="AH28" s="186">
        <v>175.79328938</v>
      </c>
      <c r="AI28" s="211">
        <v>5429.8187169700004</v>
      </c>
      <c r="AJ28" s="222">
        <v>666.2</v>
      </c>
      <c r="AK28" s="198">
        <v>1917.9000000000005</v>
      </c>
      <c r="AL28" s="198">
        <v>1593.2999999999997</v>
      </c>
      <c r="AM28" s="198">
        <v>354.09999999999997</v>
      </c>
      <c r="AN28" s="199">
        <v>276.09999999999997</v>
      </c>
      <c r="AO28" s="214">
        <v>4807.5999999999995</v>
      </c>
      <c r="AP28" s="199">
        <v>127.84521896643247</v>
      </c>
      <c r="AQ28" s="228">
        <v>4935.4452189664325</v>
      </c>
      <c r="AR28" s="18"/>
      <c r="AS28" s="18"/>
      <c r="AT28" s="18"/>
      <c r="AU28" s="18"/>
      <c r="AV28" s="18"/>
      <c r="AW28" s="18"/>
      <c r="AX28" s="18"/>
      <c r="AY28" s="18"/>
      <c r="AZ28" s="18"/>
      <c r="BA28" s="18"/>
      <c r="BB28" s="18"/>
      <c r="BC28" s="18"/>
      <c r="BD28" s="18"/>
      <c r="BE28" s="18"/>
      <c r="BF28" s="18"/>
      <c r="BG28" s="18"/>
      <c r="BH28" s="18"/>
      <c r="BI28" s="18"/>
    </row>
    <row r="29" spans="1:61" s="140" customFormat="1" ht="20" customHeight="1" thickBot="1" x14ac:dyDescent="0.4">
      <c r="A29" s="494" t="s">
        <v>112</v>
      </c>
      <c r="B29" s="141" t="s">
        <v>456</v>
      </c>
      <c r="C29" s="155" t="s">
        <v>444</v>
      </c>
      <c r="D29" s="178">
        <v>-1397.8010419367815</v>
      </c>
      <c r="E29" s="179">
        <v>121.48197799000036</v>
      </c>
      <c r="F29" s="179">
        <v>-117.48625448000075</v>
      </c>
      <c r="G29" s="179">
        <v>174.84153314999992</v>
      </c>
      <c r="H29" s="180">
        <v>84.721301429999926</v>
      </c>
      <c r="I29" s="192">
        <v>-1134.2424838467819</v>
      </c>
      <c r="J29" s="193">
        <v>22.418878254175866</v>
      </c>
      <c r="K29" s="162">
        <v>-1111.8236055926059</v>
      </c>
      <c r="L29" s="205">
        <v>-1134.4801207857538</v>
      </c>
      <c r="M29" s="206">
        <v>560.03284287999986</v>
      </c>
      <c r="N29" s="206">
        <v>989.13339485999995</v>
      </c>
      <c r="O29" s="206">
        <v>273.39129309999987</v>
      </c>
      <c r="P29" s="207">
        <v>84.52312669500003</v>
      </c>
      <c r="Q29" s="219">
        <v>772.60053674924711</v>
      </c>
      <c r="R29" s="220">
        <v>26.994728649999985</v>
      </c>
      <c r="S29" s="213">
        <v>799.59526539924627</v>
      </c>
      <c r="T29" s="223">
        <v>-289.2657728656821</v>
      </c>
      <c r="U29" s="206">
        <v>246.43319729999939</v>
      </c>
      <c r="V29" s="206">
        <v>492.28131064000013</v>
      </c>
      <c r="W29" s="206">
        <v>112.25929259000003</v>
      </c>
      <c r="X29" s="207">
        <v>23.080034024999975</v>
      </c>
      <c r="Y29" s="219">
        <v>584.78806168931806</v>
      </c>
      <c r="Z29" s="220">
        <v>33.065621189999987</v>
      </c>
      <c r="AA29" s="213">
        <v>617.8536828793176</v>
      </c>
      <c r="AB29" s="223">
        <v>-612.51481622000006</v>
      </c>
      <c r="AC29" s="206">
        <v>165.24999536999985</v>
      </c>
      <c r="AD29" s="206">
        <v>394.91636995999988</v>
      </c>
      <c r="AE29" s="206">
        <v>6.5244103499999824</v>
      </c>
      <c r="AF29" s="207">
        <v>357.62650712000004</v>
      </c>
      <c r="AG29" s="219">
        <v>311.80246657999942</v>
      </c>
      <c r="AH29" s="220">
        <v>-11.800138527064092</v>
      </c>
      <c r="AI29" s="213">
        <v>300.00232805293581</v>
      </c>
      <c r="AJ29" s="223">
        <v>-638.80000000000007</v>
      </c>
      <c r="AK29" s="206">
        <v>584.90000000000009</v>
      </c>
      <c r="AL29" s="206">
        <v>24.399999999999864</v>
      </c>
      <c r="AM29" s="206">
        <v>107.80000000000001</v>
      </c>
      <c r="AN29" s="207">
        <v>336.99999999999989</v>
      </c>
      <c r="AO29" s="219">
        <v>415.30000000000018</v>
      </c>
      <c r="AP29" s="207">
        <v>47.454781033567514</v>
      </c>
      <c r="AQ29" s="231">
        <v>462.75478103356727</v>
      </c>
      <c r="AR29" s="18"/>
      <c r="AS29" s="18"/>
      <c r="AT29" s="18"/>
      <c r="AU29" s="18"/>
      <c r="AV29" s="18"/>
      <c r="AW29" s="18"/>
      <c r="AX29" s="18"/>
      <c r="AY29" s="18"/>
      <c r="AZ29" s="18"/>
      <c r="BA29" s="18"/>
      <c r="BB29" s="18"/>
      <c r="BC29" s="18"/>
      <c r="BD29" s="18"/>
      <c r="BE29" s="18"/>
      <c r="BF29" s="18"/>
      <c r="BG29" s="18"/>
      <c r="BH29" s="18"/>
      <c r="BI29" s="18"/>
    </row>
    <row r="30" spans="1:61" ht="16" thickTop="1" x14ac:dyDescent="0.35"/>
    <row r="31" spans="1:61" x14ac:dyDescent="0.35">
      <c r="A31" s="1059" t="s">
        <v>949</v>
      </c>
      <c r="B31" s="1060"/>
      <c r="C31" s="1060"/>
    </row>
    <row r="32" spans="1:61" x14ac:dyDescent="0.35">
      <c r="A32" s="496"/>
      <c r="B32" s="128"/>
      <c r="C32" s="128"/>
    </row>
  </sheetData>
  <sheetProtection algorithmName="SHA-512" hashValue="7FUeXFe8WKNWKqT+wBAu+73JhsBH7wMZeKHZp78ha00knA62E/SPy/zyHRrYfZ0CqRZPXxdqwhJTv1dxJjT6ew==" saltValue="DpySFb/xVtE1uSahnVsFhw==" spinCount="100000" sheet="1" objects="1" scenarios="1"/>
  <mergeCells count="13">
    <mergeCell ref="E8:G8"/>
    <mergeCell ref="A2:C5"/>
    <mergeCell ref="A8:C8"/>
    <mergeCell ref="A10:C10"/>
    <mergeCell ref="A12:C12"/>
    <mergeCell ref="A31:C31"/>
    <mergeCell ref="L10:S10"/>
    <mergeCell ref="T10:AA10"/>
    <mergeCell ref="AB10:AI10"/>
    <mergeCell ref="AJ10:AQ10"/>
    <mergeCell ref="D10:K10"/>
    <mergeCell ref="A13:C13"/>
    <mergeCell ref="A18:C1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9">
    <tabColor rgb="FF005060"/>
  </sheetPr>
  <dimension ref="A1:H72"/>
  <sheetViews>
    <sheetView showGridLines="0" zoomScale="70" zoomScaleNormal="70" workbookViewId="0">
      <pane xSplit="3" ySplit="11" topLeftCell="D12" activePane="bottomRight" state="frozen"/>
      <selection pane="topRight" activeCell="K12" sqref="K12"/>
      <selection pane="bottomLeft" activeCell="K12" sqref="K12"/>
      <selection pane="bottomRight"/>
    </sheetView>
  </sheetViews>
  <sheetFormatPr baseColWidth="10" defaultColWidth="10.83203125" defaultRowHeight="15.5" x14ac:dyDescent="0.35"/>
  <cols>
    <col min="1" max="1" width="18.58203125" style="5" customWidth="1"/>
    <col min="2" max="2" width="50.58203125" style="5" customWidth="1"/>
    <col min="3" max="3" width="35.58203125" style="5" customWidth="1"/>
    <col min="4" max="10" width="15.58203125" style="5" customWidth="1"/>
    <col min="11" max="16384" width="10.83203125" style="5"/>
  </cols>
  <sheetData>
    <row r="1" spans="1:8" ht="15.65" customHeight="1" x14ac:dyDescent="0.35"/>
    <row r="2" spans="1:8" ht="15.65" customHeight="1" x14ac:dyDescent="0.35">
      <c r="A2" s="967" t="s">
        <v>424</v>
      </c>
      <c r="B2" s="967"/>
      <c r="C2" s="967"/>
      <c r="D2" s="59"/>
    </row>
    <row r="3" spans="1:8" ht="15.65" customHeight="1" x14ac:dyDescent="0.35">
      <c r="A3" s="967"/>
      <c r="B3" s="967"/>
      <c r="C3" s="967"/>
      <c r="D3" s="59"/>
    </row>
    <row r="4" spans="1:8" ht="15.65" customHeight="1" x14ac:dyDescent="0.35">
      <c r="A4" s="967"/>
      <c r="B4" s="967"/>
      <c r="C4" s="967"/>
      <c r="D4" s="59"/>
    </row>
    <row r="5" spans="1:8" ht="15.65" customHeight="1" x14ac:dyDescent="0.35">
      <c r="A5" s="967"/>
      <c r="B5" s="967"/>
      <c r="C5" s="967"/>
      <c r="D5" s="59"/>
    </row>
    <row r="6" spans="1:8" ht="15.65" customHeight="1" x14ac:dyDescent="0.35"/>
    <row r="7" spans="1:8" ht="15.65" customHeight="1" x14ac:dyDescent="0.35"/>
    <row r="8" spans="1:8" ht="20.149999999999999" customHeight="1" x14ac:dyDescent="0.35">
      <c r="A8" s="1069" t="s">
        <v>457</v>
      </c>
      <c r="B8" s="1069"/>
      <c r="C8" s="1069"/>
      <c r="D8" s="52"/>
    </row>
    <row r="9" spans="1:8" ht="15.65" customHeight="1" x14ac:dyDescent="0.35">
      <c r="A9" s="49"/>
      <c r="B9" s="49"/>
      <c r="C9" s="49"/>
      <c r="D9" s="52"/>
    </row>
    <row r="10" spans="1:8" s="423" customFormat="1" ht="30" customHeight="1" x14ac:dyDescent="0.35">
      <c r="A10" s="1044" t="s">
        <v>426</v>
      </c>
      <c r="B10" s="1043"/>
      <c r="C10" s="1064"/>
      <c r="D10" s="237">
        <v>2022</v>
      </c>
      <c r="E10" s="237">
        <v>2021</v>
      </c>
      <c r="F10" s="237">
        <v>2020</v>
      </c>
      <c r="G10" s="237">
        <v>2019</v>
      </c>
      <c r="H10" s="238">
        <v>2018</v>
      </c>
    </row>
    <row r="11" spans="1:8" s="142" customFormat="1" ht="35" customHeight="1" x14ac:dyDescent="0.35">
      <c r="A11" s="147" t="s">
        <v>427</v>
      </c>
      <c r="B11" s="143" t="s">
        <v>428</v>
      </c>
      <c r="C11" s="422" t="s">
        <v>429</v>
      </c>
      <c r="D11" s="424" t="s">
        <v>435</v>
      </c>
      <c r="E11" s="424" t="s">
        <v>435</v>
      </c>
      <c r="F11" s="424" t="s">
        <v>435</v>
      </c>
      <c r="G11" s="424" t="s">
        <v>435</v>
      </c>
      <c r="H11" s="425" t="s">
        <v>435</v>
      </c>
    </row>
    <row r="12" spans="1:8" ht="30" customHeight="1" x14ac:dyDescent="0.35">
      <c r="A12" s="1070" t="s">
        <v>436</v>
      </c>
      <c r="B12" s="1071"/>
      <c r="C12" s="1076"/>
      <c r="D12" s="426" t="s">
        <v>9</v>
      </c>
      <c r="E12" s="239"/>
      <c r="F12" s="239"/>
      <c r="G12" s="239"/>
      <c r="H12" s="240"/>
    </row>
    <row r="13" spans="1:8" s="109" customFormat="1" ht="27" customHeight="1" x14ac:dyDescent="0.4">
      <c r="A13" s="1065" t="s">
        <v>17</v>
      </c>
      <c r="B13" s="1066"/>
      <c r="C13" s="1077"/>
      <c r="D13" s="476" t="s">
        <v>9</v>
      </c>
      <c r="E13" s="477"/>
      <c r="F13" s="477"/>
      <c r="G13" s="477"/>
      <c r="H13" s="478"/>
    </row>
    <row r="14" spans="1:8" ht="24" customHeight="1" x14ac:dyDescent="0.35">
      <c r="A14" s="1073" t="s">
        <v>458</v>
      </c>
      <c r="B14" s="1074"/>
      <c r="C14" s="1075"/>
      <c r="D14" s="427" t="s">
        <v>9</v>
      </c>
      <c r="E14" s="241"/>
      <c r="F14" s="241"/>
      <c r="G14" s="241"/>
      <c r="H14" s="242"/>
    </row>
    <row r="15" spans="1:8" ht="20" customHeight="1" x14ac:dyDescent="0.35">
      <c r="A15" s="479" t="s">
        <v>60</v>
      </c>
      <c r="B15" s="5" t="s">
        <v>459</v>
      </c>
      <c r="C15" s="234" t="s">
        <v>460</v>
      </c>
      <c r="D15" s="243">
        <v>0</v>
      </c>
      <c r="E15" s="244">
        <v>0</v>
      </c>
      <c r="F15" s="244">
        <v>0</v>
      </c>
      <c r="G15" s="244">
        <v>0</v>
      </c>
      <c r="H15" s="245">
        <v>0</v>
      </c>
    </row>
    <row r="16" spans="1:8" s="6" customFormat="1" ht="20" customHeight="1" x14ac:dyDescent="0.35">
      <c r="A16" s="479" t="s">
        <v>60</v>
      </c>
      <c r="B16" s="5" t="s">
        <v>461</v>
      </c>
      <c r="C16" s="234" t="s">
        <v>460</v>
      </c>
      <c r="D16" s="246">
        <v>10</v>
      </c>
      <c r="E16" s="247">
        <v>10</v>
      </c>
      <c r="F16" s="247">
        <v>10</v>
      </c>
      <c r="G16" s="247">
        <v>11</v>
      </c>
      <c r="H16" s="248">
        <v>11</v>
      </c>
    </row>
    <row r="17" spans="1:8" ht="20" customHeight="1" x14ac:dyDescent="0.35">
      <c r="A17" s="479" t="s">
        <v>60</v>
      </c>
      <c r="B17" s="5" t="s">
        <v>462</v>
      </c>
      <c r="C17" s="234" t="s">
        <v>460</v>
      </c>
      <c r="D17" s="243">
        <v>6</v>
      </c>
      <c r="E17" s="244">
        <v>6</v>
      </c>
      <c r="F17" s="244">
        <v>6</v>
      </c>
      <c r="G17" s="244">
        <v>7</v>
      </c>
      <c r="H17" s="245">
        <v>5</v>
      </c>
    </row>
    <row r="18" spans="1:8" s="6" customFormat="1" ht="20" customHeight="1" x14ac:dyDescent="0.35">
      <c r="A18" s="479" t="s">
        <v>60</v>
      </c>
      <c r="B18" s="6" t="s">
        <v>463</v>
      </c>
      <c r="C18" s="234" t="s">
        <v>460</v>
      </c>
      <c r="D18" s="246">
        <v>4</v>
      </c>
      <c r="E18" s="247">
        <v>4</v>
      </c>
      <c r="F18" s="247">
        <v>4</v>
      </c>
      <c r="G18" s="247">
        <v>4</v>
      </c>
      <c r="H18" s="248">
        <v>5</v>
      </c>
    </row>
    <row r="19" spans="1:8" ht="20" customHeight="1" x14ac:dyDescent="0.35">
      <c r="A19" s="497"/>
      <c r="B19" s="5" t="s">
        <v>464</v>
      </c>
      <c r="C19" s="234" t="s">
        <v>460</v>
      </c>
      <c r="D19" s="243">
        <v>10</v>
      </c>
      <c r="E19" s="244">
        <v>10</v>
      </c>
      <c r="F19" s="244">
        <v>10</v>
      </c>
      <c r="G19" s="244">
        <v>11</v>
      </c>
      <c r="H19" s="245">
        <v>11</v>
      </c>
    </row>
    <row r="20" spans="1:8" s="6" customFormat="1" ht="24" customHeight="1" x14ac:dyDescent="0.35">
      <c r="A20" s="1073" t="s">
        <v>465</v>
      </c>
      <c r="B20" s="1074"/>
      <c r="C20" s="1075"/>
      <c r="D20" s="241" t="s">
        <v>9</v>
      </c>
      <c r="E20" s="241"/>
      <c r="F20" s="241"/>
      <c r="G20" s="241"/>
      <c r="H20" s="242"/>
    </row>
    <row r="21" spans="1:8" s="6" customFormat="1" ht="20" customHeight="1" x14ac:dyDescent="0.35">
      <c r="A21" s="479" t="s">
        <v>247</v>
      </c>
      <c r="B21" s="6" t="s">
        <v>466</v>
      </c>
      <c r="C21" s="234" t="s">
        <v>467</v>
      </c>
      <c r="D21" s="249">
        <v>0</v>
      </c>
      <c r="E21" s="250">
        <v>0</v>
      </c>
      <c r="F21" s="250">
        <v>0</v>
      </c>
      <c r="G21" s="250">
        <v>0</v>
      </c>
      <c r="H21" s="251">
        <v>0</v>
      </c>
    </row>
    <row r="22" spans="1:8" s="6" customFormat="1" ht="20" customHeight="1" x14ac:dyDescent="0.35">
      <c r="A22" s="479" t="s">
        <v>247</v>
      </c>
      <c r="B22" s="6" t="s">
        <v>468</v>
      </c>
      <c r="C22" s="234" t="s">
        <v>467</v>
      </c>
      <c r="D22" s="249">
        <v>0</v>
      </c>
      <c r="E22" s="250">
        <v>0</v>
      </c>
      <c r="F22" s="250">
        <v>0</v>
      </c>
      <c r="G22" s="250">
        <v>0</v>
      </c>
      <c r="H22" s="251">
        <v>0</v>
      </c>
    </row>
    <row r="23" spans="1:8" s="6" customFormat="1" ht="20" customHeight="1" x14ac:dyDescent="0.35">
      <c r="A23" s="479" t="s">
        <v>247</v>
      </c>
      <c r="B23" s="6" t="s">
        <v>469</v>
      </c>
      <c r="C23" s="234" t="s">
        <v>467</v>
      </c>
      <c r="D23" s="249">
        <v>1</v>
      </c>
      <c r="E23" s="252">
        <v>1</v>
      </c>
      <c r="F23" s="252">
        <v>1</v>
      </c>
      <c r="G23" s="252">
        <v>1</v>
      </c>
      <c r="H23" s="253">
        <v>1</v>
      </c>
    </row>
    <row r="24" spans="1:8" ht="24" customHeight="1" x14ac:dyDescent="0.35">
      <c r="A24" s="1073" t="s">
        <v>470</v>
      </c>
      <c r="B24" s="1074"/>
      <c r="C24" s="1075"/>
      <c r="D24" s="241" t="s">
        <v>9</v>
      </c>
      <c r="E24" s="241"/>
      <c r="F24" s="241"/>
      <c r="G24" s="241"/>
      <c r="H24" s="242"/>
    </row>
    <row r="25" spans="1:8" s="6" customFormat="1" ht="20" customHeight="1" x14ac:dyDescent="0.35">
      <c r="A25" s="500" t="s">
        <v>247</v>
      </c>
      <c r="B25" s="1078" t="s">
        <v>471</v>
      </c>
      <c r="C25" s="419" t="s">
        <v>467</v>
      </c>
      <c r="D25" s="249">
        <v>0.3</v>
      </c>
      <c r="E25" s="252">
        <v>0.3</v>
      </c>
      <c r="F25" s="252">
        <v>0.2</v>
      </c>
      <c r="G25" s="252">
        <v>0.22</v>
      </c>
      <c r="H25" s="253">
        <v>0.22</v>
      </c>
    </row>
    <row r="26" spans="1:8" ht="20" customHeight="1" x14ac:dyDescent="0.35">
      <c r="A26" s="501" t="s">
        <v>60</v>
      </c>
      <c r="B26" s="1079"/>
      <c r="C26" s="420" t="s">
        <v>460</v>
      </c>
      <c r="D26" s="246">
        <v>3</v>
      </c>
      <c r="E26" s="247">
        <v>3</v>
      </c>
      <c r="F26" s="247">
        <v>2</v>
      </c>
      <c r="G26" s="247">
        <v>2</v>
      </c>
      <c r="H26" s="248">
        <v>2</v>
      </c>
    </row>
    <row r="27" spans="1:8" s="6" customFormat="1" ht="20" customHeight="1" x14ac:dyDescent="0.35">
      <c r="A27" s="501" t="s">
        <v>247</v>
      </c>
      <c r="B27" s="1079" t="s">
        <v>472</v>
      </c>
      <c r="C27" s="420" t="s">
        <v>467</v>
      </c>
      <c r="D27" s="249">
        <v>0.7</v>
      </c>
      <c r="E27" s="252">
        <v>0.7</v>
      </c>
      <c r="F27" s="252">
        <v>0.8</v>
      </c>
      <c r="G27" s="252">
        <v>0.78</v>
      </c>
      <c r="H27" s="253">
        <v>0.78</v>
      </c>
    </row>
    <row r="28" spans="1:8" s="6" customFormat="1" ht="20" customHeight="1" x14ac:dyDescent="0.35">
      <c r="A28" s="502" t="s">
        <v>60</v>
      </c>
      <c r="B28" s="1080"/>
      <c r="C28" s="421" t="s">
        <v>460</v>
      </c>
      <c r="D28" s="246">
        <v>7</v>
      </c>
      <c r="E28" s="247">
        <v>7</v>
      </c>
      <c r="F28" s="247">
        <v>8</v>
      </c>
      <c r="G28" s="247">
        <v>9</v>
      </c>
      <c r="H28" s="248">
        <v>9</v>
      </c>
    </row>
    <row r="29" spans="1:8" ht="24" customHeight="1" x14ac:dyDescent="0.35">
      <c r="A29" s="1073" t="s">
        <v>473</v>
      </c>
      <c r="B29" s="1074"/>
      <c r="C29" s="1075"/>
      <c r="D29" s="241" t="s">
        <v>9</v>
      </c>
      <c r="E29" s="241"/>
      <c r="F29" s="241"/>
      <c r="G29" s="241"/>
      <c r="H29" s="242"/>
    </row>
    <row r="30" spans="1:8" ht="35" customHeight="1" x14ac:dyDescent="0.35">
      <c r="A30" s="489"/>
      <c r="B30" s="5" t="s">
        <v>474</v>
      </c>
      <c r="C30" s="235" t="s">
        <v>475</v>
      </c>
      <c r="D30" s="249">
        <v>0.97</v>
      </c>
      <c r="E30" s="252">
        <v>0.98</v>
      </c>
      <c r="F30" s="252">
        <v>0.98</v>
      </c>
      <c r="G30" s="252">
        <v>0.79</v>
      </c>
      <c r="H30" s="253">
        <v>0.95</v>
      </c>
    </row>
    <row r="31" spans="1:8" ht="20" customHeight="1" x14ac:dyDescent="0.35">
      <c r="A31" s="489"/>
      <c r="B31" s="5" t="s">
        <v>476</v>
      </c>
      <c r="C31" s="235" t="s">
        <v>477</v>
      </c>
      <c r="D31" s="252">
        <v>1</v>
      </c>
      <c r="E31" s="252">
        <v>1</v>
      </c>
      <c r="F31" s="252">
        <v>1</v>
      </c>
      <c r="G31" s="252">
        <v>1</v>
      </c>
      <c r="H31" s="253">
        <v>1</v>
      </c>
    </row>
    <row r="32" spans="1:8" ht="35" customHeight="1" x14ac:dyDescent="0.35">
      <c r="A32" s="489"/>
      <c r="B32" s="5" t="s">
        <v>478</v>
      </c>
      <c r="C32" s="235" t="s">
        <v>479</v>
      </c>
      <c r="D32" s="246">
        <v>9</v>
      </c>
      <c r="E32" s="247">
        <v>9</v>
      </c>
      <c r="F32" s="247">
        <v>8</v>
      </c>
      <c r="G32" s="247">
        <v>5</v>
      </c>
      <c r="H32" s="248">
        <v>10</v>
      </c>
    </row>
    <row r="33" spans="1:8" ht="24" customHeight="1" x14ac:dyDescent="0.35">
      <c r="A33" s="1073" t="s">
        <v>480</v>
      </c>
      <c r="B33" s="1074"/>
      <c r="C33" s="1075"/>
      <c r="D33" s="241" t="s">
        <v>9</v>
      </c>
      <c r="E33" s="241"/>
      <c r="F33" s="241"/>
      <c r="G33" s="241"/>
      <c r="H33" s="242"/>
    </row>
    <row r="34" spans="1:8" ht="20" customHeight="1" x14ac:dyDescent="0.35">
      <c r="A34" s="498"/>
      <c r="B34" s="5" t="s">
        <v>481</v>
      </c>
      <c r="C34" s="235" t="s">
        <v>482</v>
      </c>
      <c r="D34" s="254">
        <v>10.5</v>
      </c>
      <c r="E34" s="255">
        <v>9.5</v>
      </c>
      <c r="F34" s="255">
        <v>9.5</v>
      </c>
      <c r="G34" s="255">
        <v>11.72</v>
      </c>
      <c r="H34" s="256">
        <v>11.81</v>
      </c>
    </row>
    <row r="35" spans="1:8" s="6" customFormat="1" ht="20" customHeight="1" x14ac:dyDescent="0.35">
      <c r="A35" s="479" t="s">
        <v>60</v>
      </c>
      <c r="B35" s="6" t="s">
        <v>483</v>
      </c>
      <c r="C35" s="234" t="s">
        <v>460</v>
      </c>
      <c r="D35" s="246">
        <v>3</v>
      </c>
      <c r="E35" s="247">
        <v>4</v>
      </c>
      <c r="F35" s="247">
        <v>3</v>
      </c>
      <c r="G35" s="247">
        <v>3</v>
      </c>
      <c r="H35" s="248">
        <v>3</v>
      </c>
    </row>
    <row r="36" spans="1:8" s="6" customFormat="1" ht="20" customHeight="1" x14ac:dyDescent="0.35">
      <c r="A36" s="479" t="s">
        <v>60</v>
      </c>
      <c r="B36" s="6" t="s">
        <v>484</v>
      </c>
      <c r="C36" s="234" t="s">
        <v>460</v>
      </c>
      <c r="D36" s="246">
        <v>3</v>
      </c>
      <c r="E36" s="247">
        <v>3</v>
      </c>
      <c r="F36" s="247">
        <v>4</v>
      </c>
      <c r="G36" s="247">
        <v>4</v>
      </c>
      <c r="H36" s="248">
        <v>3</v>
      </c>
    </row>
    <row r="37" spans="1:8" s="6" customFormat="1" ht="20" customHeight="1" x14ac:dyDescent="0.35">
      <c r="A37" s="479" t="s">
        <v>60</v>
      </c>
      <c r="B37" s="6" t="s">
        <v>485</v>
      </c>
      <c r="C37" s="234" t="s">
        <v>460</v>
      </c>
      <c r="D37" s="246">
        <v>4</v>
      </c>
      <c r="E37" s="247">
        <v>3</v>
      </c>
      <c r="F37" s="247">
        <v>3</v>
      </c>
      <c r="G37" s="247">
        <v>4</v>
      </c>
      <c r="H37" s="248">
        <v>5</v>
      </c>
    </row>
    <row r="38" spans="1:8" ht="24" customHeight="1" x14ac:dyDescent="0.35">
      <c r="A38" s="1073" t="s">
        <v>486</v>
      </c>
      <c r="B38" s="1074"/>
      <c r="C38" s="1075"/>
      <c r="D38" s="241" t="s">
        <v>9</v>
      </c>
      <c r="E38" s="241"/>
      <c r="F38" s="241"/>
      <c r="G38" s="241"/>
      <c r="H38" s="242"/>
    </row>
    <row r="39" spans="1:8" ht="35" customHeight="1" x14ac:dyDescent="0.35">
      <c r="A39" s="499"/>
      <c r="B39" s="14" t="s">
        <v>487</v>
      </c>
      <c r="C39" s="236" t="s">
        <v>479</v>
      </c>
      <c r="D39" s="257">
        <v>6</v>
      </c>
      <c r="E39" s="258">
        <v>6</v>
      </c>
      <c r="F39" s="258">
        <v>7</v>
      </c>
      <c r="G39" s="258">
        <v>8</v>
      </c>
      <c r="H39" s="259">
        <v>8</v>
      </c>
    </row>
    <row r="41" spans="1:8" ht="140.5" customHeight="1" x14ac:dyDescent="0.35">
      <c r="A41" s="1069" t="s">
        <v>488</v>
      </c>
      <c r="B41" s="1069"/>
      <c r="C41" s="1069"/>
      <c r="D41" s="49"/>
    </row>
    <row r="42" spans="1:8" s="63" customFormat="1" x14ac:dyDescent="0.35">
      <c r="A42" s="503"/>
    </row>
    <row r="43" spans="1:8" s="62" customFormat="1" x14ac:dyDescent="0.35">
      <c r="A43" s="475"/>
    </row>
    <row r="44" spans="1:8" s="62" customFormat="1" x14ac:dyDescent="0.35">
      <c r="A44" s="475"/>
    </row>
    <row r="45" spans="1:8" s="62" customFormat="1" x14ac:dyDescent="0.35">
      <c r="A45" s="475"/>
    </row>
    <row r="46" spans="1:8" s="63" customFormat="1" x14ac:dyDescent="0.35">
      <c r="A46" s="503"/>
    </row>
    <row r="47" spans="1:8" s="62" customFormat="1" x14ac:dyDescent="0.35">
      <c r="A47" s="475"/>
    </row>
    <row r="48" spans="1:8" s="62" customFormat="1" x14ac:dyDescent="0.35">
      <c r="A48" s="475"/>
    </row>
    <row r="49" spans="1:1" s="63" customFormat="1" x14ac:dyDescent="0.35">
      <c r="A49" s="503"/>
    </row>
    <row r="50" spans="1:1" s="62" customFormat="1" x14ac:dyDescent="0.35">
      <c r="A50" s="475"/>
    </row>
    <row r="51" spans="1:1" s="63" customFormat="1" x14ac:dyDescent="0.35">
      <c r="A51" s="503"/>
    </row>
    <row r="52" spans="1:1" s="63" customFormat="1" x14ac:dyDescent="0.35">
      <c r="A52" s="503"/>
    </row>
    <row r="53" spans="1:1" s="63" customFormat="1" x14ac:dyDescent="0.35">
      <c r="A53" s="503"/>
    </row>
    <row r="54" spans="1:1" s="63" customFormat="1" x14ac:dyDescent="0.35">
      <c r="A54" s="503"/>
    </row>
    <row r="55" spans="1:1" s="63" customFormat="1" x14ac:dyDescent="0.35">
      <c r="A55" s="503"/>
    </row>
    <row r="56" spans="1:1" s="62" customFormat="1" x14ac:dyDescent="0.35">
      <c r="A56" s="475"/>
    </row>
    <row r="57" spans="1:1" s="62" customFormat="1" ht="15.75" customHeight="1" x14ac:dyDescent="0.35">
      <c r="A57" s="475"/>
    </row>
    <row r="58" spans="1:1" s="62" customFormat="1" x14ac:dyDescent="0.35">
      <c r="A58" s="475"/>
    </row>
    <row r="59" spans="1:1" s="62" customFormat="1" x14ac:dyDescent="0.35">
      <c r="A59" s="475"/>
    </row>
    <row r="60" spans="1:1" s="62" customFormat="1" x14ac:dyDescent="0.35">
      <c r="A60" s="475"/>
    </row>
    <row r="61" spans="1:1" s="62" customFormat="1" x14ac:dyDescent="0.35">
      <c r="A61" s="475"/>
    </row>
    <row r="62" spans="1:1" s="62" customFormat="1" x14ac:dyDescent="0.35">
      <c r="A62" s="475"/>
    </row>
    <row r="63" spans="1:1" s="62" customFormat="1" x14ac:dyDescent="0.35">
      <c r="A63" s="475"/>
    </row>
    <row r="64" spans="1:1" s="63" customFormat="1" x14ac:dyDescent="0.35">
      <c r="A64" s="503"/>
    </row>
    <row r="65" spans="1:1" s="62" customFormat="1" x14ac:dyDescent="0.35">
      <c r="A65" s="475"/>
    </row>
    <row r="66" spans="1:1" s="62" customFormat="1" x14ac:dyDescent="0.35">
      <c r="A66" s="475"/>
    </row>
    <row r="67" spans="1:1" s="62" customFormat="1" x14ac:dyDescent="0.35">
      <c r="A67" s="475"/>
    </row>
    <row r="68" spans="1:1" s="62" customFormat="1" x14ac:dyDescent="0.35">
      <c r="A68" s="475"/>
    </row>
    <row r="69" spans="1:1" s="62" customFormat="1" x14ac:dyDescent="0.35">
      <c r="A69" s="475"/>
    </row>
    <row r="70" spans="1:1" s="62" customFormat="1" x14ac:dyDescent="0.35">
      <c r="A70" s="475"/>
    </row>
    <row r="71" spans="1:1" s="63" customFormat="1" x14ac:dyDescent="0.35">
      <c r="A71" s="503"/>
    </row>
    <row r="72" spans="1:1" s="63" customFormat="1" ht="46.5" customHeight="1" x14ac:dyDescent="0.35">
      <c r="A72" s="503"/>
    </row>
  </sheetData>
  <sheetProtection algorithmName="SHA-512" hashValue="UCJDSWfmipRdOOJbR0rtpAE9ECvzbFu2iktPPyJiXurr1iOis18I3dLyZESQif1Bt4oIf0mWQuBVFewnTa7HQg==" saltValue="4XMiTTkSiA0EPf3MxhuSDQ==" spinCount="100000" sheet="1" objects="1" scenarios="1"/>
  <mergeCells count="14">
    <mergeCell ref="A2:C5"/>
    <mergeCell ref="A8:C8"/>
    <mergeCell ref="A10:C10"/>
    <mergeCell ref="A41:C41"/>
    <mergeCell ref="A29:C29"/>
    <mergeCell ref="A33:C33"/>
    <mergeCell ref="A38:C38"/>
    <mergeCell ref="A12:C12"/>
    <mergeCell ref="A13:C13"/>
    <mergeCell ref="A14:C14"/>
    <mergeCell ref="A20:C20"/>
    <mergeCell ref="A24:C24"/>
    <mergeCell ref="B25:B26"/>
    <mergeCell ref="B27:B28"/>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4E56F-D0E1-48CF-A1CC-2D9F5CA3A50D}">
  <sheetPr codeName="Hoja11">
    <tabColor rgb="FF00697E"/>
  </sheetPr>
  <dimension ref="A1:AR45"/>
  <sheetViews>
    <sheetView showGridLines="0" zoomScale="70" zoomScaleNormal="70" workbookViewId="0">
      <pane xSplit="3" topLeftCell="D1" activePane="topRight" state="frozen"/>
      <selection activeCell="C1" sqref="C1"/>
      <selection pane="topRight"/>
    </sheetView>
  </sheetViews>
  <sheetFormatPr baseColWidth="10" defaultColWidth="10.83203125" defaultRowHeight="15.5" x14ac:dyDescent="0.35"/>
  <cols>
    <col min="1" max="1" width="18.58203125" style="5" customWidth="1"/>
    <col min="2" max="2" width="50.58203125" style="5" customWidth="1"/>
    <col min="3" max="3" width="35.58203125" style="5" customWidth="1"/>
    <col min="4" max="167" width="15.58203125" style="5" customWidth="1"/>
    <col min="168" max="16384" width="10.83203125" style="5"/>
  </cols>
  <sheetData>
    <row r="1" spans="1:43" ht="15.65" customHeight="1" x14ac:dyDescent="0.35"/>
    <row r="2" spans="1:43" ht="15.65" customHeight="1" x14ac:dyDescent="0.35">
      <c r="A2" s="967" t="s">
        <v>424</v>
      </c>
      <c r="B2" s="967"/>
      <c r="C2" s="967"/>
      <c r="D2" s="59"/>
      <c r="E2" s="59"/>
      <c r="F2" s="59"/>
      <c r="G2" s="59"/>
      <c r="H2" s="59"/>
      <c r="I2" s="59"/>
      <c r="J2" s="59"/>
      <c r="K2" s="59"/>
    </row>
    <row r="3" spans="1:43" ht="15.65" customHeight="1" x14ac:dyDescent="0.35">
      <c r="A3" s="967"/>
      <c r="B3" s="967"/>
      <c r="C3" s="967"/>
      <c r="D3" s="59"/>
      <c r="E3" s="59"/>
      <c r="F3" s="59"/>
      <c r="G3" s="59"/>
      <c r="H3" s="59"/>
      <c r="I3" s="59"/>
      <c r="J3" s="59"/>
      <c r="K3" s="59"/>
    </row>
    <row r="4" spans="1:43" ht="15.65" customHeight="1" x14ac:dyDescent="0.35">
      <c r="A4" s="967"/>
      <c r="B4" s="967"/>
      <c r="C4" s="967"/>
      <c r="D4" s="59"/>
      <c r="E4" s="59"/>
      <c r="F4" s="59"/>
      <c r="G4" s="59"/>
      <c r="H4" s="59"/>
      <c r="I4" s="59"/>
      <c r="J4" s="59"/>
      <c r="K4" s="59"/>
    </row>
    <row r="5" spans="1:43" ht="15.65" customHeight="1" x14ac:dyDescent="0.35">
      <c r="A5" s="967"/>
      <c r="B5" s="967"/>
      <c r="C5" s="967"/>
      <c r="D5" s="59"/>
      <c r="E5" s="59"/>
      <c r="F5" s="59"/>
      <c r="G5" s="59"/>
      <c r="H5" s="59"/>
      <c r="I5" s="59"/>
      <c r="J5" s="59"/>
      <c r="K5" s="59"/>
    </row>
    <row r="6" spans="1:43" ht="15.65" customHeight="1" x14ac:dyDescent="0.35"/>
    <row r="7" spans="1:43" ht="15.65" customHeight="1" x14ac:dyDescent="0.35"/>
    <row r="8" spans="1:43" ht="35.15" customHeight="1" x14ac:dyDescent="0.35">
      <c r="A8" s="1069" t="s">
        <v>1040</v>
      </c>
      <c r="B8" s="1069"/>
      <c r="C8" s="1069"/>
      <c r="D8" s="49"/>
      <c r="E8" s="139"/>
      <c r="F8" s="139"/>
      <c r="G8" s="49"/>
      <c r="H8" s="49"/>
      <c r="I8" s="49"/>
      <c r="J8" s="49"/>
      <c r="K8" s="49"/>
    </row>
    <row r="9" spans="1:43" ht="15.65" customHeight="1" thickBot="1" x14ac:dyDescent="0.4"/>
    <row r="10" spans="1:43" s="12" customFormat="1" ht="30" customHeight="1" thickTop="1" x14ac:dyDescent="0.35">
      <c r="A10" s="1044" t="s">
        <v>426</v>
      </c>
      <c r="B10" s="1043"/>
      <c r="C10" s="1064"/>
      <c r="D10" s="1087">
        <v>2022</v>
      </c>
      <c r="E10" s="1088"/>
      <c r="F10" s="1088"/>
      <c r="G10" s="1088"/>
      <c r="H10" s="1088"/>
      <c r="I10" s="1088"/>
      <c r="J10" s="1088"/>
      <c r="K10" s="1088"/>
      <c r="L10" s="1082">
        <v>2021</v>
      </c>
      <c r="M10" s="1043"/>
      <c r="N10" s="1043"/>
      <c r="O10" s="1043"/>
      <c r="P10" s="1043"/>
      <c r="Q10" s="1043"/>
      <c r="R10" s="1043"/>
      <c r="S10" s="1064"/>
      <c r="T10" s="1082">
        <v>2020</v>
      </c>
      <c r="U10" s="1043"/>
      <c r="V10" s="1043"/>
      <c r="W10" s="1043"/>
      <c r="X10" s="1043"/>
      <c r="Y10" s="1043"/>
      <c r="Z10" s="1043"/>
      <c r="AA10" s="1064"/>
      <c r="AB10" s="1043">
        <v>2019</v>
      </c>
      <c r="AC10" s="1043"/>
      <c r="AD10" s="1043"/>
      <c r="AE10" s="1043"/>
      <c r="AF10" s="1043"/>
      <c r="AG10" s="1043"/>
      <c r="AH10" s="1043"/>
      <c r="AI10" s="1043"/>
      <c r="AJ10" s="1082">
        <v>2018</v>
      </c>
      <c r="AK10" s="1043"/>
      <c r="AL10" s="1043"/>
      <c r="AM10" s="1043"/>
      <c r="AN10" s="1043"/>
      <c r="AO10" s="1043"/>
      <c r="AP10" s="1043"/>
      <c r="AQ10" s="1063"/>
    </row>
    <row r="11" spans="1:43" s="7" customFormat="1" ht="35.25" customHeight="1" x14ac:dyDescent="0.35">
      <c r="A11" s="55" t="s">
        <v>427</v>
      </c>
      <c r="B11" s="56" t="s">
        <v>428</v>
      </c>
      <c r="C11" s="535" t="s">
        <v>429</v>
      </c>
      <c r="D11" s="412" t="s">
        <v>430</v>
      </c>
      <c r="E11" s="413" t="s">
        <v>289</v>
      </c>
      <c r="F11" s="413" t="s">
        <v>431</v>
      </c>
      <c r="G11" s="413" t="s">
        <v>288</v>
      </c>
      <c r="H11" s="414" t="s">
        <v>287</v>
      </c>
      <c r="I11" s="415" t="s">
        <v>433</v>
      </c>
      <c r="J11" s="416" t="s">
        <v>434</v>
      </c>
      <c r="K11" s="536" t="s">
        <v>435</v>
      </c>
      <c r="L11" s="412" t="s">
        <v>430</v>
      </c>
      <c r="M11" s="413" t="s">
        <v>289</v>
      </c>
      <c r="N11" s="413" t="s">
        <v>431</v>
      </c>
      <c r="O11" s="413" t="s">
        <v>288</v>
      </c>
      <c r="P11" s="414" t="s">
        <v>287</v>
      </c>
      <c r="Q11" s="415" t="s">
        <v>433</v>
      </c>
      <c r="R11" s="416" t="s">
        <v>434</v>
      </c>
      <c r="S11" s="411" t="s">
        <v>435</v>
      </c>
      <c r="T11" s="412" t="s">
        <v>430</v>
      </c>
      <c r="U11" s="413" t="s">
        <v>289</v>
      </c>
      <c r="V11" s="413" t="s">
        <v>431</v>
      </c>
      <c r="W11" s="413" t="s">
        <v>288</v>
      </c>
      <c r="X11" s="538" t="s">
        <v>287</v>
      </c>
      <c r="Y11" s="415" t="s">
        <v>433</v>
      </c>
      <c r="Z11" s="416" t="s">
        <v>434</v>
      </c>
      <c r="AA11" s="411" t="s">
        <v>435</v>
      </c>
      <c r="AB11" s="412" t="s">
        <v>430</v>
      </c>
      <c r="AC11" s="413" t="s">
        <v>289</v>
      </c>
      <c r="AD11" s="413" t="s">
        <v>431</v>
      </c>
      <c r="AE11" s="413" t="s">
        <v>288</v>
      </c>
      <c r="AF11" s="538" t="s">
        <v>287</v>
      </c>
      <c r="AG11" s="415" t="s">
        <v>433</v>
      </c>
      <c r="AH11" s="416" t="s">
        <v>434</v>
      </c>
      <c r="AI11" s="536" t="s">
        <v>435</v>
      </c>
      <c r="AJ11" s="412" t="s">
        <v>430</v>
      </c>
      <c r="AK11" s="413" t="s">
        <v>289</v>
      </c>
      <c r="AL11" s="413" t="s">
        <v>431</v>
      </c>
      <c r="AM11" s="413" t="s">
        <v>288</v>
      </c>
      <c r="AN11" s="538" t="s">
        <v>287</v>
      </c>
      <c r="AO11" s="415" t="s">
        <v>433</v>
      </c>
      <c r="AP11" s="416" t="s">
        <v>434</v>
      </c>
      <c r="AQ11" s="417" t="s">
        <v>435</v>
      </c>
    </row>
    <row r="12" spans="1:43" ht="30" customHeight="1" x14ac:dyDescent="0.35">
      <c r="A12" s="1070" t="s">
        <v>524</v>
      </c>
      <c r="B12" s="1071"/>
      <c r="C12" s="1076"/>
      <c r="D12" s="260"/>
      <c r="E12" s="261"/>
      <c r="F12" s="261"/>
      <c r="G12" s="261"/>
      <c r="H12" s="262"/>
      <c r="I12" s="322"/>
      <c r="J12" s="262"/>
      <c r="K12" s="537"/>
      <c r="L12" s="260"/>
      <c r="M12" s="261"/>
      <c r="N12" s="261"/>
      <c r="O12" s="261"/>
      <c r="P12" s="262"/>
      <c r="Q12" s="322"/>
      <c r="R12" s="262"/>
      <c r="S12" s="310"/>
      <c r="T12" s="260"/>
      <c r="U12" s="261"/>
      <c r="V12" s="261"/>
      <c r="W12" s="261"/>
      <c r="X12" s="539"/>
      <c r="Y12" s="322"/>
      <c r="Z12" s="262"/>
      <c r="AA12" s="310"/>
      <c r="AB12" s="260"/>
      <c r="AC12" s="261"/>
      <c r="AD12" s="261"/>
      <c r="AE12" s="261"/>
      <c r="AF12" s="539"/>
      <c r="AG12" s="322"/>
      <c r="AH12" s="262"/>
      <c r="AI12" s="537"/>
      <c r="AJ12" s="260"/>
      <c r="AK12" s="261"/>
      <c r="AL12" s="261"/>
      <c r="AM12" s="261"/>
      <c r="AN12" s="539"/>
      <c r="AO12" s="322"/>
      <c r="AP12" s="262"/>
      <c r="AQ12" s="71"/>
    </row>
    <row r="13" spans="1:43" ht="30" customHeight="1" x14ac:dyDescent="0.35">
      <c r="A13" s="1065" t="s">
        <v>525</v>
      </c>
      <c r="B13" s="1066"/>
      <c r="C13" s="1077"/>
      <c r="D13" s="263"/>
      <c r="E13" s="264"/>
      <c r="F13" s="264"/>
      <c r="G13" s="264"/>
      <c r="H13" s="265"/>
      <c r="I13" s="323"/>
      <c r="J13" s="297"/>
      <c r="K13" s="450"/>
      <c r="L13" s="263"/>
      <c r="M13" s="264"/>
      <c r="N13" s="264"/>
      <c r="O13" s="264"/>
      <c r="P13" s="265"/>
      <c r="Q13" s="323"/>
      <c r="R13" s="297"/>
      <c r="S13" s="311"/>
      <c r="T13" s="263"/>
      <c r="U13" s="264"/>
      <c r="V13" s="264"/>
      <c r="W13" s="264"/>
      <c r="X13" s="540"/>
      <c r="Y13" s="323"/>
      <c r="Z13" s="297"/>
      <c r="AA13" s="311"/>
      <c r="AB13" s="263"/>
      <c r="AC13" s="264"/>
      <c r="AD13" s="264"/>
      <c r="AE13" s="264"/>
      <c r="AF13" s="540"/>
      <c r="AG13" s="323"/>
      <c r="AH13" s="297"/>
      <c r="AI13" s="450"/>
      <c r="AJ13" s="263"/>
      <c r="AK13" s="264"/>
      <c r="AL13" s="264"/>
      <c r="AM13" s="264"/>
      <c r="AN13" s="540"/>
      <c r="AO13" s="323"/>
      <c r="AP13" s="297"/>
      <c r="AQ13" s="72"/>
    </row>
    <row r="14" spans="1:43" ht="21.75" customHeight="1" x14ac:dyDescent="0.35">
      <c r="A14" s="1073" t="s">
        <v>526</v>
      </c>
      <c r="B14" s="1074" t="s">
        <v>527</v>
      </c>
      <c r="C14" s="1075"/>
      <c r="D14" s="266"/>
      <c r="E14" s="267"/>
      <c r="F14" s="267"/>
      <c r="G14" s="267"/>
      <c r="H14" s="268"/>
      <c r="I14" s="324"/>
      <c r="J14" s="298"/>
      <c r="K14" s="430"/>
      <c r="L14" s="266"/>
      <c r="M14" s="267"/>
      <c r="N14" s="267"/>
      <c r="O14" s="267"/>
      <c r="P14" s="268"/>
      <c r="Q14" s="324"/>
      <c r="R14" s="298"/>
      <c r="S14" s="312"/>
      <c r="T14" s="266"/>
      <c r="U14" s="267"/>
      <c r="V14" s="267"/>
      <c r="W14" s="267"/>
      <c r="X14" s="480"/>
      <c r="Y14" s="324"/>
      <c r="Z14" s="298"/>
      <c r="AA14" s="312"/>
      <c r="AB14" s="266"/>
      <c r="AC14" s="267"/>
      <c r="AD14" s="267"/>
      <c r="AE14" s="267"/>
      <c r="AF14" s="480"/>
      <c r="AG14" s="324"/>
      <c r="AH14" s="298"/>
      <c r="AI14" s="430"/>
      <c r="AJ14" s="266"/>
      <c r="AK14" s="267"/>
      <c r="AL14" s="267"/>
      <c r="AM14" s="267"/>
      <c r="AN14" s="480"/>
      <c r="AO14" s="324"/>
      <c r="AP14" s="298"/>
      <c r="AQ14" s="73"/>
    </row>
    <row r="15" spans="1:43" x14ac:dyDescent="0.35">
      <c r="A15" s="489"/>
      <c r="B15" s="5" t="s">
        <v>528</v>
      </c>
      <c r="C15" s="235" t="s">
        <v>477</v>
      </c>
      <c r="D15" s="431">
        <v>1</v>
      </c>
      <c r="E15" s="432">
        <v>1</v>
      </c>
      <c r="F15" s="432">
        <v>1</v>
      </c>
      <c r="G15" s="432">
        <v>1</v>
      </c>
      <c r="H15" s="433">
        <v>1</v>
      </c>
      <c r="I15" s="443">
        <v>1</v>
      </c>
      <c r="J15" s="433">
        <v>1</v>
      </c>
      <c r="K15" s="451">
        <v>1</v>
      </c>
      <c r="L15" s="431">
        <v>1</v>
      </c>
      <c r="M15" s="432">
        <v>1</v>
      </c>
      <c r="N15" s="432">
        <v>1</v>
      </c>
      <c r="O15" s="432">
        <v>1</v>
      </c>
      <c r="P15" s="433">
        <v>1</v>
      </c>
      <c r="Q15" s="443">
        <v>1</v>
      </c>
      <c r="R15" s="433">
        <v>1</v>
      </c>
      <c r="S15" s="442">
        <v>1</v>
      </c>
      <c r="T15" s="431">
        <v>1</v>
      </c>
      <c r="U15" s="432">
        <v>1</v>
      </c>
      <c r="V15" s="432">
        <v>1</v>
      </c>
      <c r="W15" s="432">
        <v>1</v>
      </c>
      <c r="X15" s="481">
        <v>1</v>
      </c>
      <c r="Y15" s="443">
        <v>1</v>
      </c>
      <c r="Z15" s="433">
        <v>1</v>
      </c>
      <c r="AA15" s="442">
        <v>1</v>
      </c>
      <c r="AB15" s="431">
        <v>1</v>
      </c>
      <c r="AC15" s="432">
        <v>1</v>
      </c>
      <c r="AD15" s="432">
        <v>1</v>
      </c>
      <c r="AE15" s="432">
        <v>1</v>
      </c>
      <c r="AF15" s="481">
        <v>1</v>
      </c>
      <c r="AG15" s="443">
        <v>1</v>
      </c>
      <c r="AH15" s="433">
        <v>1</v>
      </c>
      <c r="AI15" s="451">
        <v>1</v>
      </c>
      <c r="AJ15" s="431">
        <v>1</v>
      </c>
      <c r="AK15" s="432">
        <v>1</v>
      </c>
      <c r="AL15" s="432">
        <v>1</v>
      </c>
      <c r="AM15" s="432">
        <v>1</v>
      </c>
      <c r="AN15" s="481">
        <v>1</v>
      </c>
      <c r="AO15" s="443">
        <v>1</v>
      </c>
      <c r="AP15" s="433">
        <v>1</v>
      </c>
      <c r="AQ15" s="36">
        <v>1</v>
      </c>
    </row>
    <row r="16" spans="1:43" x14ac:dyDescent="0.35">
      <c r="A16" s="489"/>
      <c r="B16" s="5" t="s">
        <v>529</v>
      </c>
      <c r="C16" s="235" t="s">
        <v>477</v>
      </c>
      <c r="D16" s="431">
        <v>1</v>
      </c>
      <c r="E16" s="432">
        <v>1</v>
      </c>
      <c r="F16" s="432">
        <v>1</v>
      </c>
      <c r="G16" s="432">
        <v>1</v>
      </c>
      <c r="H16" s="433">
        <v>1</v>
      </c>
      <c r="I16" s="443">
        <v>1</v>
      </c>
      <c r="J16" s="433">
        <v>1</v>
      </c>
      <c r="K16" s="451">
        <v>1</v>
      </c>
      <c r="L16" s="431">
        <v>1</v>
      </c>
      <c r="M16" s="432">
        <v>1</v>
      </c>
      <c r="N16" s="432">
        <v>1</v>
      </c>
      <c r="O16" s="432">
        <v>1</v>
      </c>
      <c r="P16" s="433">
        <v>1</v>
      </c>
      <c r="Q16" s="443">
        <v>1</v>
      </c>
      <c r="R16" s="433">
        <v>1</v>
      </c>
      <c r="S16" s="442">
        <v>1</v>
      </c>
      <c r="T16" s="431">
        <v>1</v>
      </c>
      <c r="U16" s="432">
        <v>1</v>
      </c>
      <c r="V16" s="432">
        <v>1</v>
      </c>
      <c r="W16" s="432">
        <v>1</v>
      </c>
      <c r="X16" s="481">
        <v>1</v>
      </c>
      <c r="Y16" s="443">
        <v>1</v>
      </c>
      <c r="Z16" s="433">
        <v>1</v>
      </c>
      <c r="AA16" s="442">
        <v>1</v>
      </c>
      <c r="AB16" s="431">
        <v>1</v>
      </c>
      <c r="AC16" s="432">
        <v>1</v>
      </c>
      <c r="AD16" s="432">
        <v>1</v>
      </c>
      <c r="AE16" s="432">
        <v>1</v>
      </c>
      <c r="AF16" s="481">
        <v>1</v>
      </c>
      <c r="AG16" s="443">
        <v>1</v>
      </c>
      <c r="AH16" s="433">
        <v>1</v>
      </c>
      <c r="AI16" s="451">
        <v>1</v>
      </c>
      <c r="AJ16" s="431">
        <v>1</v>
      </c>
      <c r="AK16" s="432">
        <v>1</v>
      </c>
      <c r="AL16" s="432">
        <v>1</v>
      </c>
      <c r="AM16" s="432">
        <v>1</v>
      </c>
      <c r="AN16" s="481">
        <v>1</v>
      </c>
      <c r="AO16" s="443">
        <v>1</v>
      </c>
      <c r="AP16" s="433">
        <v>1</v>
      </c>
      <c r="AQ16" s="36">
        <v>1</v>
      </c>
    </row>
    <row r="17" spans="1:43" ht="21.75" customHeight="1" x14ac:dyDescent="0.35">
      <c r="A17" s="1073" t="s">
        <v>530</v>
      </c>
      <c r="B17" s="1074" t="s">
        <v>531</v>
      </c>
      <c r="C17" s="1075"/>
      <c r="D17" s="266"/>
      <c r="E17" s="267"/>
      <c r="F17" s="267"/>
      <c r="G17" s="267"/>
      <c r="H17" s="268"/>
      <c r="I17" s="324"/>
      <c r="J17" s="298"/>
      <c r="K17" s="430"/>
      <c r="L17" s="266"/>
      <c r="M17" s="267"/>
      <c r="N17" s="267"/>
      <c r="O17" s="267"/>
      <c r="P17" s="268"/>
      <c r="Q17" s="324"/>
      <c r="R17" s="298"/>
      <c r="S17" s="312"/>
      <c r="T17" s="266"/>
      <c r="U17" s="267"/>
      <c r="V17" s="267"/>
      <c r="W17" s="267"/>
      <c r="X17" s="480"/>
      <c r="Y17" s="324"/>
      <c r="Z17" s="298"/>
      <c r="AA17" s="312"/>
      <c r="AB17" s="266"/>
      <c r="AC17" s="267"/>
      <c r="AD17" s="267"/>
      <c r="AE17" s="267"/>
      <c r="AF17" s="480"/>
      <c r="AG17" s="324"/>
      <c r="AH17" s="298"/>
      <c r="AI17" s="430"/>
      <c r="AJ17" s="266"/>
      <c r="AK17" s="267"/>
      <c r="AL17" s="267"/>
      <c r="AM17" s="267"/>
      <c r="AN17" s="480"/>
      <c r="AO17" s="324"/>
      <c r="AP17" s="298"/>
      <c r="AQ17" s="73"/>
    </row>
    <row r="18" spans="1:43" x14ac:dyDescent="0.35">
      <c r="A18" s="489"/>
      <c r="B18" s="5" t="s">
        <v>528</v>
      </c>
      <c r="C18" s="235" t="s">
        <v>477</v>
      </c>
      <c r="D18" s="431">
        <v>1</v>
      </c>
      <c r="E18" s="432">
        <v>1</v>
      </c>
      <c r="F18" s="432">
        <v>1</v>
      </c>
      <c r="G18" s="432">
        <v>1</v>
      </c>
      <c r="H18" s="433">
        <v>1</v>
      </c>
      <c r="I18" s="443">
        <v>1</v>
      </c>
      <c r="J18" s="433">
        <v>1</v>
      </c>
      <c r="K18" s="451">
        <v>1</v>
      </c>
      <c r="L18" s="431">
        <v>1</v>
      </c>
      <c r="M18" s="432">
        <v>1</v>
      </c>
      <c r="N18" s="432">
        <v>1</v>
      </c>
      <c r="O18" s="432">
        <v>1</v>
      </c>
      <c r="P18" s="433">
        <v>1</v>
      </c>
      <c r="Q18" s="443">
        <v>1</v>
      </c>
      <c r="R18" s="433">
        <v>1</v>
      </c>
      <c r="S18" s="442">
        <v>1</v>
      </c>
      <c r="T18" s="431">
        <v>1</v>
      </c>
      <c r="U18" s="432">
        <v>1</v>
      </c>
      <c r="V18" s="432">
        <v>1</v>
      </c>
      <c r="W18" s="432">
        <v>1</v>
      </c>
      <c r="X18" s="481">
        <v>1</v>
      </c>
      <c r="Y18" s="443">
        <v>1</v>
      </c>
      <c r="Z18" s="433">
        <v>1</v>
      </c>
      <c r="AA18" s="442">
        <v>1</v>
      </c>
      <c r="AB18" s="431">
        <v>1</v>
      </c>
      <c r="AC18" s="432">
        <v>1</v>
      </c>
      <c r="AD18" s="432">
        <v>1</v>
      </c>
      <c r="AE18" s="432">
        <v>1</v>
      </c>
      <c r="AF18" s="481">
        <v>1</v>
      </c>
      <c r="AG18" s="443">
        <v>1</v>
      </c>
      <c r="AH18" s="433">
        <v>1</v>
      </c>
      <c r="AI18" s="451">
        <v>1</v>
      </c>
      <c r="AJ18" s="431">
        <v>1</v>
      </c>
      <c r="AK18" s="432">
        <v>1</v>
      </c>
      <c r="AL18" s="432">
        <v>1</v>
      </c>
      <c r="AM18" s="432">
        <v>1</v>
      </c>
      <c r="AN18" s="481">
        <v>1</v>
      </c>
      <c r="AO18" s="443">
        <v>1</v>
      </c>
      <c r="AP18" s="433">
        <v>1</v>
      </c>
      <c r="AQ18" s="36">
        <v>1</v>
      </c>
    </row>
    <row r="19" spans="1:43" ht="15.5" customHeight="1" x14ac:dyDescent="0.35">
      <c r="A19" s="489"/>
      <c r="B19" s="5" t="s">
        <v>529</v>
      </c>
      <c r="C19" s="235" t="s">
        <v>477</v>
      </c>
      <c r="D19" s="431">
        <v>1</v>
      </c>
      <c r="E19" s="432">
        <v>1</v>
      </c>
      <c r="F19" s="432">
        <v>1</v>
      </c>
      <c r="G19" s="432">
        <v>1</v>
      </c>
      <c r="H19" s="433">
        <v>1</v>
      </c>
      <c r="I19" s="443">
        <v>1</v>
      </c>
      <c r="J19" s="433">
        <v>1</v>
      </c>
      <c r="K19" s="451">
        <v>1</v>
      </c>
      <c r="L19" s="431">
        <v>1</v>
      </c>
      <c r="M19" s="432">
        <v>1</v>
      </c>
      <c r="N19" s="432">
        <v>1</v>
      </c>
      <c r="O19" s="432">
        <v>1</v>
      </c>
      <c r="P19" s="433">
        <v>1</v>
      </c>
      <c r="Q19" s="443">
        <v>1</v>
      </c>
      <c r="R19" s="433">
        <v>1</v>
      </c>
      <c r="S19" s="442">
        <v>1</v>
      </c>
      <c r="T19" s="431">
        <v>1</v>
      </c>
      <c r="U19" s="432">
        <v>1</v>
      </c>
      <c r="V19" s="432">
        <v>1</v>
      </c>
      <c r="W19" s="432">
        <v>1</v>
      </c>
      <c r="X19" s="481">
        <v>1</v>
      </c>
      <c r="Y19" s="443">
        <v>1</v>
      </c>
      <c r="Z19" s="433">
        <v>1</v>
      </c>
      <c r="AA19" s="442">
        <v>1</v>
      </c>
      <c r="AB19" s="431">
        <v>1</v>
      </c>
      <c r="AC19" s="432">
        <v>1</v>
      </c>
      <c r="AD19" s="432">
        <v>1</v>
      </c>
      <c r="AE19" s="432">
        <v>1</v>
      </c>
      <c r="AF19" s="481">
        <v>1</v>
      </c>
      <c r="AG19" s="443">
        <v>1</v>
      </c>
      <c r="AH19" s="433">
        <v>1</v>
      </c>
      <c r="AI19" s="451">
        <v>1</v>
      </c>
      <c r="AJ19" s="431">
        <v>1</v>
      </c>
      <c r="AK19" s="432">
        <v>1</v>
      </c>
      <c r="AL19" s="432">
        <v>1</v>
      </c>
      <c r="AM19" s="432">
        <v>1</v>
      </c>
      <c r="AN19" s="481">
        <v>1</v>
      </c>
      <c r="AO19" s="443">
        <v>1</v>
      </c>
      <c r="AP19" s="433">
        <v>1</v>
      </c>
      <c r="AQ19" s="36">
        <v>1</v>
      </c>
    </row>
    <row r="20" spans="1:43" ht="21.75" customHeight="1" x14ac:dyDescent="0.35">
      <c r="A20" s="1089" t="s">
        <v>532</v>
      </c>
      <c r="B20" s="1090"/>
      <c r="C20" s="1091"/>
      <c r="D20" s="266"/>
      <c r="E20" s="267"/>
      <c r="F20" s="267"/>
      <c r="G20" s="267"/>
      <c r="H20" s="268"/>
      <c r="I20" s="324"/>
      <c r="J20" s="298"/>
      <c r="K20" s="430"/>
      <c r="L20" s="266"/>
      <c r="M20" s="267"/>
      <c r="N20" s="267"/>
      <c r="O20" s="267"/>
      <c r="P20" s="268"/>
      <c r="Q20" s="324"/>
      <c r="R20" s="298"/>
      <c r="S20" s="312"/>
      <c r="T20" s="266"/>
      <c r="U20" s="267"/>
      <c r="V20" s="267"/>
      <c r="W20" s="267"/>
      <c r="X20" s="480"/>
      <c r="Y20" s="324"/>
      <c r="Z20" s="298"/>
      <c r="AA20" s="312"/>
      <c r="AB20" s="266"/>
      <c r="AC20" s="267"/>
      <c r="AD20" s="267"/>
      <c r="AE20" s="267"/>
      <c r="AF20" s="480"/>
      <c r="AG20" s="324"/>
      <c r="AH20" s="298"/>
      <c r="AI20" s="430"/>
      <c r="AJ20" s="266"/>
      <c r="AK20" s="267"/>
      <c r="AL20" s="267"/>
      <c r="AM20" s="267"/>
      <c r="AN20" s="480"/>
      <c r="AO20" s="324"/>
      <c r="AP20" s="298"/>
      <c r="AQ20" s="73"/>
    </row>
    <row r="21" spans="1:43" x14ac:dyDescent="0.35">
      <c r="A21" s="489"/>
      <c r="B21" s="70" t="s">
        <v>528</v>
      </c>
      <c r="C21" s="428" t="s">
        <v>477</v>
      </c>
      <c r="D21" s="431">
        <v>1</v>
      </c>
      <c r="E21" s="432">
        <v>1</v>
      </c>
      <c r="F21" s="432">
        <v>1</v>
      </c>
      <c r="G21" s="432">
        <v>1</v>
      </c>
      <c r="H21" s="433">
        <v>1</v>
      </c>
      <c r="I21" s="443">
        <v>1</v>
      </c>
      <c r="J21" s="433">
        <v>1</v>
      </c>
      <c r="K21" s="451">
        <v>1</v>
      </c>
      <c r="L21" s="466"/>
      <c r="M21" s="467"/>
      <c r="N21" s="467"/>
      <c r="O21" s="467"/>
      <c r="P21" s="468"/>
      <c r="Q21" s="469"/>
      <c r="R21" s="468"/>
      <c r="S21" s="470"/>
      <c r="T21" s="466"/>
      <c r="U21" s="467"/>
      <c r="V21" s="467"/>
      <c r="W21" s="467"/>
      <c r="X21" s="482"/>
      <c r="Y21" s="469"/>
      <c r="Z21" s="468"/>
      <c r="AA21" s="470"/>
      <c r="AB21" s="466"/>
      <c r="AC21" s="467"/>
      <c r="AD21" s="467"/>
      <c r="AE21" s="467"/>
      <c r="AF21" s="482"/>
      <c r="AG21" s="469"/>
      <c r="AH21" s="468"/>
      <c r="AI21" s="543"/>
      <c r="AJ21" s="466"/>
      <c r="AK21" s="467"/>
      <c r="AL21" s="467"/>
      <c r="AM21" s="467"/>
      <c r="AN21" s="482"/>
      <c r="AO21" s="469"/>
      <c r="AP21" s="468"/>
      <c r="AQ21" s="474"/>
    </row>
    <row r="22" spans="1:43" s="6" customFormat="1" ht="21.75" customHeight="1" x14ac:dyDescent="0.35">
      <c r="A22" s="1073" t="s">
        <v>533</v>
      </c>
      <c r="B22" s="1074"/>
      <c r="C22" s="1075"/>
      <c r="D22" s="266"/>
      <c r="E22" s="267"/>
      <c r="F22" s="267"/>
      <c r="G22" s="267"/>
      <c r="H22" s="268"/>
      <c r="I22" s="324"/>
      <c r="J22" s="298"/>
      <c r="K22" s="430"/>
      <c r="L22" s="266"/>
      <c r="M22" s="267"/>
      <c r="N22" s="267"/>
      <c r="O22" s="267"/>
      <c r="P22" s="268"/>
      <c r="Q22" s="324"/>
      <c r="R22" s="298"/>
      <c r="S22" s="312"/>
      <c r="T22" s="266"/>
      <c r="U22" s="267"/>
      <c r="V22" s="267"/>
      <c r="W22" s="267"/>
      <c r="X22" s="480"/>
      <c r="Y22" s="324"/>
      <c r="Z22" s="298"/>
      <c r="AA22" s="312"/>
      <c r="AB22" s="266"/>
      <c r="AC22" s="267"/>
      <c r="AD22" s="267"/>
      <c r="AE22" s="267"/>
      <c r="AF22" s="480"/>
      <c r="AG22" s="324"/>
      <c r="AH22" s="298"/>
      <c r="AI22" s="430"/>
      <c r="AJ22" s="266"/>
      <c r="AK22" s="267"/>
      <c r="AL22" s="267"/>
      <c r="AM22" s="267"/>
      <c r="AN22" s="480"/>
      <c r="AO22" s="324"/>
      <c r="AP22" s="298"/>
      <c r="AQ22" s="73"/>
    </row>
    <row r="23" spans="1:43" s="6" customFormat="1" ht="46.5" x14ac:dyDescent="0.35">
      <c r="A23" s="489"/>
      <c r="B23" s="5" t="s">
        <v>534</v>
      </c>
      <c r="C23" s="235" t="s">
        <v>535</v>
      </c>
      <c r="D23" s="434">
        <v>5</v>
      </c>
      <c r="E23" s="435">
        <v>16</v>
      </c>
      <c r="F23" s="435">
        <v>21</v>
      </c>
      <c r="G23" s="435">
        <v>5</v>
      </c>
      <c r="H23" s="283">
        <v>11</v>
      </c>
      <c r="I23" s="444">
        <v>58</v>
      </c>
      <c r="J23" s="445">
        <v>3</v>
      </c>
      <c r="K23" s="452">
        <v>61</v>
      </c>
      <c r="L23" s="269">
        <v>9</v>
      </c>
      <c r="M23" s="270">
        <v>11</v>
      </c>
      <c r="N23" s="270">
        <v>15</v>
      </c>
      <c r="O23" s="270">
        <v>7</v>
      </c>
      <c r="P23" s="271">
        <v>16</v>
      </c>
      <c r="Q23" s="325">
        <v>58</v>
      </c>
      <c r="R23" s="299">
        <v>2</v>
      </c>
      <c r="S23" s="459">
        <v>60</v>
      </c>
      <c r="T23" s="269">
        <v>12</v>
      </c>
      <c r="U23" s="270">
        <v>11</v>
      </c>
      <c r="V23" s="270">
        <v>21</v>
      </c>
      <c r="W23" s="270">
        <v>4</v>
      </c>
      <c r="X23" s="484">
        <v>6</v>
      </c>
      <c r="Y23" s="325">
        <v>54</v>
      </c>
      <c r="Z23" s="299">
        <v>2</v>
      </c>
      <c r="AA23" s="459">
        <v>56</v>
      </c>
      <c r="AB23" s="471"/>
      <c r="AC23" s="465"/>
      <c r="AD23" s="465"/>
      <c r="AE23" s="465"/>
      <c r="AF23" s="483"/>
      <c r="AG23" s="473"/>
      <c r="AH23" s="472"/>
      <c r="AI23" s="9">
        <v>209</v>
      </c>
      <c r="AJ23" s="471"/>
      <c r="AK23" s="465"/>
      <c r="AL23" s="465"/>
      <c r="AM23" s="465"/>
      <c r="AN23" s="483"/>
      <c r="AO23" s="473"/>
      <c r="AP23" s="472"/>
      <c r="AQ23" s="13">
        <v>127</v>
      </c>
    </row>
    <row r="24" spans="1:43" s="6" customFormat="1" x14ac:dyDescent="0.35">
      <c r="A24" s="489"/>
      <c r="B24" s="5" t="s">
        <v>536</v>
      </c>
      <c r="C24" s="235" t="s">
        <v>535</v>
      </c>
      <c r="D24" s="434">
        <v>1</v>
      </c>
      <c r="E24" s="435">
        <v>1</v>
      </c>
      <c r="F24" s="435">
        <v>1</v>
      </c>
      <c r="G24" s="435">
        <v>0</v>
      </c>
      <c r="H24" s="283">
        <v>1</v>
      </c>
      <c r="I24" s="444">
        <v>4</v>
      </c>
      <c r="J24" s="445">
        <v>0</v>
      </c>
      <c r="K24" s="452">
        <v>4</v>
      </c>
      <c r="L24" s="269">
        <v>0</v>
      </c>
      <c r="M24" s="270">
        <v>0</v>
      </c>
      <c r="N24" s="270">
        <v>2</v>
      </c>
      <c r="O24" s="270">
        <v>0</v>
      </c>
      <c r="P24" s="271">
        <v>0</v>
      </c>
      <c r="Q24" s="325">
        <v>2</v>
      </c>
      <c r="R24" s="299">
        <v>0</v>
      </c>
      <c r="S24" s="459">
        <v>2</v>
      </c>
      <c r="T24" s="269">
        <v>1</v>
      </c>
      <c r="U24" s="270">
        <v>1</v>
      </c>
      <c r="V24" s="270">
        <v>3</v>
      </c>
      <c r="W24" s="270">
        <v>3</v>
      </c>
      <c r="X24" s="484">
        <v>0</v>
      </c>
      <c r="Y24" s="325">
        <v>8</v>
      </c>
      <c r="Z24" s="299">
        <v>0</v>
      </c>
      <c r="AA24" s="459">
        <v>8</v>
      </c>
      <c r="AB24" s="471"/>
      <c r="AC24" s="465"/>
      <c r="AD24" s="465"/>
      <c r="AE24" s="465"/>
      <c r="AF24" s="483"/>
      <c r="AG24" s="473"/>
      <c r="AH24" s="472"/>
      <c r="AI24" s="544"/>
      <c r="AJ24" s="471"/>
      <c r="AK24" s="465"/>
      <c r="AL24" s="465"/>
      <c r="AM24" s="465"/>
      <c r="AN24" s="483"/>
      <c r="AO24" s="473"/>
      <c r="AP24" s="472"/>
      <c r="AQ24" s="463"/>
    </row>
    <row r="25" spans="1:43" x14ac:dyDescent="0.35">
      <c r="A25" s="489"/>
      <c r="B25" s="5" t="s">
        <v>537</v>
      </c>
      <c r="C25" s="235" t="s">
        <v>535</v>
      </c>
      <c r="D25" s="434">
        <v>19</v>
      </c>
      <c r="E25" s="435">
        <v>35</v>
      </c>
      <c r="F25" s="435">
        <v>50</v>
      </c>
      <c r="G25" s="435">
        <v>20</v>
      </c>
      <c r="H25" s="283">
        <v>31</v>
      </c>
      <c r="I25" s="444">
        <v>155</v>
      </c>
      <c r="J25" s="445">
        <v>8</v>
      </c>
      <c r="K25" s="452">
        <v>163</v>
      </c>
      <c r="L25" s="269">
        <v>19</v>
      </c>
      <c r="M25" s="270">
        <v>23</v>
      </c>
      <c r="N25" s="270">
        <v>21</v>
      </c>
      <c r="O25" s="270">
        <v>6</v>
      </c>
      <c r="P25" s="271">
        <v>7</v>
      </c>
      <c r="Q25" s="325">
        <v>76</v>
      </c>
      <c r="R25" s="299">
        <v>0</v>
      </c>
      <c r="S25" s="459">
        <v>76</v>
      </c>
      <c r="T25" s="269">
        <v>7</v>
      </c>
      <c r="U25" s="270">
        <v>23</v>
      </c>
      <c r="V25" s="270">
        <v>37</v>
      </c>
      <c r="W25" s="270">
        <v>3</v>
      </c>
      <c r="X25" s="484">
        <v>17</v>
      </c>
      <c r="Y25" s="325">
        <v>87</v>
      </c>
      <c r="Z25" s="299">
        <v>1</v>
      </c>
      <c r="AA25" s="459">
        <v>88</v>
      </c>
      <c r="AB25" s="471"/>
      <c r="AC25" s="465"/>
      <c r="AD25" s="465"/>
      <c r="AE25" s="465"/>
      <c r="AF25" s="483"/>
      <c r="AG25" s="473"/>
      <c r="AH25" s="472"/>
      <c r="AI25" s="544"/>
      <c r="AJ25" s="471"/>
      <c r="AK25" s="465"/>
      <c r="AL25" s="465"/>
      <c r="AM25" s="465"/>
      <c r="AN25" s="483"/>
      <c r="AO25" s="473"/>
      <c r="AP25" s="472"/>
      <c r="AQ25" s="463"/>
    </row>
    <row r="26" spans="1:43" x14ac:dyDescent="0.35">
      <c r="A26" s="489"/>
      <c r="B26" s="5" t="s">
        <v>538</v>
      </c>
      <c r="C26" s="235" t="s">
        <v>535</v>
      </c>
      <c r="D26" s="434">
        <v>1</v>
      </c>
      <c r="E26" s="435">
        <v>7</v>
      </c>
      <c r="F26" s="435">
        <v>6</v>
      </c>
      <c r="G26" s="435">
        <v>2</v>
      </c>
      <c r="H26" s="283">
        <v>1</v>
      </c>
      <c r="I26" s="444">
        <v>17</v>
      </c>
      <c r="J26" s="445">
        <v>0</v>
      </c>
      <c r="K26" s="452">
        <v>17</v>
      </c>
      <c r="L26" s="269">
        <v>4</v>
      </c>
      <c r="M26" s="270">
        <v>1</v>
      </c>
      <c r="N26" s="270">
        <v>0</v>
      </c>
      <c r="O26" s="270">
        <v>0</v>
      </c>
      <c r="P26" s="271">
        <v>0</v>
      </c>
      <c r="Q26" s="325">
        <v>5</v>
      </c>
      <c r="R26" s="299">
        <v>1</v>
      </c>
      <c r="S26" s="459">
        <v>6</v>
      </c>
      <c r="T26" s="269">
        <v>0</v>
      </c>
      <c r="U26" s="270">
        <v>3</v>
      </c>
      <c r="V26" s="270">
        <v>3</v>
      </c>
      <c r="W26" s="270">
        <v>3</v>
      </c>
      <c r="X26" s="484">
        <v>0</v>
      </c>
      <c r="Y26" s="325">
        <v>9</v>
      </c>
      <c r="Z26" s="299">
        <v>1</v>
      </c>
      <c r="AA26" s="459">
        <v>10</v>
      </c>
      <c r="AB26" s="471"/>
      <c r="AC26" s="465"/>
      <c r="AD26" s="465"/>
      <c r="AE26" s="465"/>
      <c r="AF26" s="483"/>
      <c r="AG26" s="473"/>
      <c r="AH26" s="472"/>
      <c r="AI26" s="544"/>
      <c r="AJ26" s="471"/>
      <c r="AK26" s="465"/>
      <c r="AL26" s="465"/>
      <c r="AM26" s="465"/>
      <c r="AN26" s="483"/>
      <c r="AO26" s="473"/>
      <c r="AP26" s="472"/>
      <c r="AQ26" s="463"/>
    </row>
    <row r="27" spans="1:43" x14ac:dyDescent="0.35">
      <c r="A27" s="489"/>
      <c r="B27" s="5" t="s">
        <v>539</v>
      </c>
      <c r="C27" s="235" t="s">
        <v>535</v>
      </c>
      <c r="D27" s="434">
        <v>50</v>
      </c>
      <c r="E27" s="435">
        <v>75</v>
      </c>
      <c r="F27" s="435">
        <v>173</v>
      </c>
      <c r="G27" s="435">
        <v>34</v>
      </c>
      <c r="H27" s="283">
        <v>34</v>
      </c>
      <c r="I27" s="444">
        <v>366</v>
      </c>
      <c r="J27" s="445">
        <v>13</v>
      </c>
      <c r="K27" s="452">
        <v>379</v>
      </c>
      <c r="L27" s="269">
        <v>55</v>
      </c>
      <c r="M27" s="270">
        <v>60</v>
      </c>
      <c r="N27" s="270">
        <v>119</v>
      </c>
      <c r="O27" s="270">
        <v>23</v>
      </c>
      <c r="P27" s="271">
        <v>40</v>
      </c>
      <c r="Q27" s="325">
        <v>297</v>
      </c>
      <c r="R27" s="299">
        <v>18</v>
      </c>
      <c r="S27" s="459">
        <v>315</v>
      </c>
      <c r="T27" s="269">
        <v>28</v>
      </c>
      <c r="U27" s="270">
        <v>42</v>
      </c>
      <c r="V27" s="270">
        <v>87</v>
      </c>
      <c r="W27" s="270">
        <v>22</v>
      </c>
      <c r="X27" s="484">
        <v>20</v>
      </c>
      <c r="Y27" s="325">
        <v>199</v>
      </c>
      <c r="Z27" s="299">
        <v>11</v>
      </c>
      <c r="AA27" s="459">
        <v>210</v>
      </c>
      <c r="AB27" s="471"/>
      <c r="AC27" s="465"/>
      <c r="AD27" s="465"/>
      <c r="AE27" s="465"/>
      <c r="AF27" s="483"/>
      <c r="AG27" s="473"/>
      <c r="AH27" s="472"/>
      <c r="AI27" s="9">
        <v>182</v>
      </c>
      <c r="AJ27" s="471"/>
      <c r="AK27" s="465"/>
      <c r="AL27" s="465"/>
      <c r="AM27" s="465"/>
      <c r="AN27" s="483"/>
      <c r="AO27" s="473"/>
      <c r="AP27" s="472"/>
      <c r="AQ27" s="13">
        <v>131</v>
      </c>
    </row>
    <row r="28" spans="1:43" ht="21.75" customHeight="1" x14ac:dyDescent="0.35">
      <c r="A28" s="1073" t="s">
        <v>540</v>
      </c>
      <c r="B28" s="1074" t="s">
        <v>540</v>
      </c>
      <c r="C28" s="1075"/>
      <c r="D28" s="436"/>
      <c r="E28" s="437"/>
      <c r="F28" s="437"/>
      <c r="G28" s="437"/>
      <c r="H28" s="438"/>
      <c r="I28" s="446"/>
      <c r="J28" s="447"/>
      <c r="K28" s="453"/>
      <c r="L28" s="266"/>
      <c r="M28" s="267"/>
      <c r="N28" s="267"/>
      <c r="O28" s="267"/>
      <c r="P28" s="268"/>
      <c r="Q28" s="324"/>
      <c r="R28" s="298"/>
      <c r="S28" s="312"/>
      <c r="T28" s="266"/>
      <c r="U28" s="267"/>
      <c r="V28" s="267"/>
      <c r="W28" s="267"/>
      <c r="X28" s="480"/>
      <c r="Y28" s="324"/>
      <c r="Z28" s="298"/>
      <c r="AA28" s="312"/>
      <c r="AB28" s="266"/>
      <c r="AC28" s="267"/>
      <c r="AD28" s="267"/>
      <c r="AE28" s="267"/>
      <c r="AF28" s="480"/>
      <c r="AG28" s="324"/>
      <c r="AH28" s="298"/>
      <c r="AI28" s="430"/>
      <c r="AJ28" s="266"/>
      <c r="AK28" s="267"/>
      <c r="AL28" s="267"/>
      <c r="AM28" s="267"/>
      <c r="AN28" s="480"/>
      <c r="AO28" s="324"/>
      <c r="AP28" s="298"/>
      <c r="AQ28" s="73"/>
    </row>
    <row r="29" spans="1:43" x14ac:dyDescent="0.35">
      <c r="A29" s="479" t="s">
        <v>994</v>
      </c>
      <c r="B29" s="5" t="s">
        <v>541</v>
      </c>
      <c r="C29" s="429" t="s">
        <v>542</v>
      </c>
      <c r="D29" s="434">
        <v>26</v>
      </c>
      <c r="E29" s="435">
        <v>59</v>
      </c>
      <c r="F29" s="435">
        <v>78</v>
      </c>
      <c r="G29" s="435">
        <v>27</v>
      </c>
      <c r="H29" s="283">
        <v>44</v>
      </c>
      <c r="I29" s="444">
        <v>234</v>
      </c>
      <c r="J29" s="445">
        <v>11</v>
      </c>
      <c r="K29" s="452">
        <v>245</v>
      </c>
      <c r="L29" s="269">
        <v>32</v>
      </c>
      <c r="M29" s="270">
        <v>35</v>
      </c>
      <c r="N29" s="270">
        <v>38</v>
      </c>
      <c r="O29" s="270">
        <v>13</v>
      </c>
      <c r="P29" s="271">
        <v>23</v>
      </c>
      <c r="Q29" s="325">
        <v>141</v>
      </c>
      <c r="R29" s="299">
        <v>3</v>
      </c>
      <c r="S29" s="313">
        <v>144</v>
      </c>
      <c r="T29" s="269">
        <v>20</v>
      </c>
      <c r="U29" s="270">
        <v>38</v>
      </c>
      <c r="V29" s="270">
        <v>64</v>
      </c>
      <c r="W29" s="270">
        <v>13</v>
      </c>
      <c r="X29" s="484">
        <v>23</v>
      </c>
      <c r="Y29" s="325">
        <v>158</v>
      </c>
      <c r="Z29" s="299">
        <v>4</v>
      </c>
      <c r="AA29" s="313">
        <v>162</v>
      </c>
      <c r="AB29" s="269">
        <v>29</v>
      </c>
      <c r="AC29" s="270">
        <v>35</v>
      </c>
      <c r="AD29" s="270">
        <v>89</v>
      </c>
      <c r="AE29" s="270">
        <v>26</v>
      </c>
      <c r="AF29" s="484">
        <v>19</v>
      </c>
      <c r="AG29" s="325">
        <v>198</v>
      </c>
      <c r="AH29" s="299">
        <v>11</v>
      </c>
      <c r="AI29" s="9">
        <v>209</v>
      </c>
      <c r="AJ29" s="269">
        <v>9</v>
      </c>
      <c r="AK29" s="270">
        <v>24</v>
      </c>
      <c r="AL29" s="270">
        <v>51</v>
      </c>
      <c r="AM29" s="270">
        <v>8</v>
      </c>
      <c r="AN29" s="484">
        <v>28</v>
      </c>
      <c r="AO29" s="325">
        <v>120</v>
      </c>
      <c r="AP29" s="299">
        <v>7</v>
      </c>
      <c r="AQ29" s="13">
        <v>127</v>
      </c>
    </row>
    <row r="30" spans="1:43" ht="16" thickBot="1" x14ac:dyDescent="0.4">
      <c r="A30" s="534" t="s">
        <v>994</v>
      </c>
      <c r="B30" s="14" t="s">
        <v>543</v>
      </c>
      <c r="C30" s="236" t="s">
        <v>544</v>
      </c>
      <c r="D30" s="439">
        <v>76</v>
      </c>
      <c r="E30" s="440">
        <v>134</v>
      </c>
      <c r="F30" s="440">
        <v>251</v>
      </c>
      <c r="G30" s="440">
        <v>61</v>
      </c>
      <c r="H30" s="441">
        <v>78</v>
      </c>
      <c r="I30" s="448">
        <v>600</v>
      </c>
      <c r="J30" s="449">
        <v>24</v>
      </c>
      <c r="K30" s="454">
        <v>624</v>
      </c>
      <c r="L30" s="293">
        <v>87</v>
      </c>
      <c r="M30" s="294">
        <v>95</v>
      </c>
      <c r="N30" s="294">
        <v>157</v>
      </c>
      <c r="O30" s="294">
        <v>36</v>
      </c>
      <c r="P30" s="455">
        <v>63</v>
      </c>
      <c r="Q30" s="461">
        <v>438</v>
      </c>
      <c r="R30" s="462">
        <v>21</v>
      </c>
      <c r="S30" s="460">
        <v>459</v>
      </c>
      <c r="T30" s="293">
        <v>48</v>
      </c>
      <c r="U30" s="294">
        <v>80</v>
      </c>
      <c r="V30" s="294">
        <v>151</v>
      </c>
      <c r="W30" s="294">
        <v>35</v>
      </c>
      <c r="X30" s="541">
        <v>43</v>
      </c>
      <c r="Y30" s="461">
        <v>357</v>
      </c>
      <c r="Z30" s="462">
        <v>15</v>
      </c>
      <c r="AA30" s="460">
        <v>372</v>
      </c>
      <c r="AB30" s="456"/>
      <c r="AC30" s="457"/>
      <c r="AD30" s="457"/>
      <c r="AE30" s="457"/>
      <c r="AF30" s="542"/>
      <c r="AG30" s="464"/>
      <c r="AH30" s="458"/>
      <c r="AI30" s="107">
        <v>391</v>
      </c>
      <c r="AJ30" s="456"/>
      <c r="AK30" s="457"/>
      <c r="AL30" s="457"/>
      <c r="AM30" s="457"/>
      <c r="AN30" s="542"/>
      <c r="AO30" s="464"/>
      <c r="AP30" s="458"/>
      <c r="AQ30" s="15">
        <v>258</v>
      </c>
    </row>
    <row r="31" spans="1:43" ht="16.5" thickTop="1" thickBot="1" x14ac:dyDescent="0.4"/>
    <row r="32" spans="1:43" s="12" customFormat="1" ht="30" customHeight="1" thickTop="1" x14ac:dyDescent="0.35">
      <c r="A32" s="1084" t="s">
        <v>426</v>
      </c>
      <c r="B32" s="1085"/>
      <c r="C32" s="1086"/>
      <c r="D32" s="1092">
        <v>2022</v>
      </c>
      <c r="E32" s="1093"/>
      <c r="F32" s="1093"/>
      <c r="G32" s="1093"/>
      <c r="H32" s="1093"/>
      <c r="I32" s="1094"/>
      <c r="J32" s="1082">
        <v>2021</v>
      </c>
      <c r="K32" s="1043"/>
      <c r="L32" s="1043"/>
      <c r="M32" s="1043"/>
      <c r="N32" s="1043"/>
      <c r="O32" s="1063"/>
    </row>
    <row r="33" spans="1:44" s="7" customFormat="1" ht="35.25" customHeight="1" x14ac:dyDescent="0.35">
      <c r="A33" s="105" t="s">
        <v>427</v>
      </c>
      <c r="B33" s="548" t="s">
        <v>428</v>
      </c>
      <c r="C33" s="933" t="s">
        <v>429</v>
      </c>
      <c r="D33" s="925" t="s">
        <v>430</v>
      </c>
      <c r="E33" s="926" t="s">
        <v>289</v>
      </c>
      <c r="F33" s="926" t="s">
        <v>431</v>
      </c>
      <c r="G33" s="926" t="s">
        <v>288</v>
      </c>
      <c r="H33" s="927" t="s">
        <v>287</v>
      </c>
      <c r="I33" s="949" t="s">
        <v>433</v>
      </c>
      <c r="J33" s="412" t="s">
        <v>430</v>
      </c>
      <c r="K33" s="413" t="s">
        <v>289</v>
      </c>
      <c r="L33" s="413" t="s">
        <v>431</v>
      </c>
      <c r="M33" s="413" t="s">
        <v>288</v>
      </c>
      <c r="N33" s="928" t="s">
        <v>287</v>
      </c>
      <c r="O33" s="872" t="s">
        <v>433</v>
      </c>
    </row>
    <row r="34" spans="1:44" s="714" customFormat="1" ht="21.75" customHeight="1" x14ac:dyDescent="0.35">
      <c r="A34" s="1073" t="s">
        <v>1042</v>
      </c>
      <c r="B34" s="1074"/>
      <c r="C34" s="1075"/>
      <c r="D34" s="951"/>
      <c r="E34" s="952"/>
      <c r="F34" s="952"/>
      <c r="G34" s="952"/>
      <c r="H34" s="953"/>
      <c r="I34" s="954"/>
      <c r="J34" s="955"/>
      <c r="K34" s="956"/>
      <c r="L34" s="956"/>
      <c r="M34" s="956"/>
      <c r="N34" s="957"/>
      <c r="O34" s="958"/>
    </row>
    <row r="35" spans="1:44" s="6" customFormat="1" ht="16" customHeight="1" x14ac:dyDescent="0.35">
      <c r="A35" s="479" t="s">
        <v>991</v>
      </c>
      <c r="B35" s="959" t="s">
        <v>1019</v>
      </c>
      <c r="C35" s="6" t="s">
        <v>549</v>
      </c>
      <c r="D35" s="287">
        <v>0</v>
      </c>
      <c r="E35" s="270">
        <v>0</v>
      </c>
      <c r="F35" s="270">
        <v>0</v>
      </c>
      <c r="G35" s="270">
        <v>0</v>
      </c>
      <c r="H35" s="271">
        <v>0</v>
      </c>
      <c r="I35" s="915">
        <v>0</v>
      </c>
      <c r="J35" s="287">
        <v>0</v>
      </c>
      <c r="K35" s="270">
        <v>0</v>
      </c>
      <c r="L35" s="270">
        <v>0</v>
      </c>
      <c r="M35" s="270">
        <v>0</v>
      </c>
      <c r="N35" s="918">
        <v>0</v>
      </c>
      <c r="O35" s="13">
        <v>0</v>
      </c>
    </row>
    <row r="36" spans="1:44" s="6" customFormat="1" ht="16" customHeight="1" x14ac:dyDescent="0.35">
      <c r="A36" s="479" t="s">
        <v>991</v>
      </c>
      <c r="B36" s="959" t="s">
        <v>1022</v>
      </c>
      <c r="C36" s="6" t="s">
        <v>549</v>
      </c>
      <c r="D36" s="287">
        <v>0</v>
      </c>
      <c r="E36" s="270">
        <v>0</v>
      </c>
      <c r="F36" s="270">
        <v>0</v>
      </c>
      <c r="G36" s="270">
        <v>0</v>
      </c>
      <c r="H36" s="271">
        <v>0</v>
      </c>
      <c r="I36" s="915">
        <v>0</v>
      </c>
      <c r="J36" s="287">
        <v>0</v>
      </c>
      <c r="K36" s="270" t="s">
        <v>1045</v>
      </c>
      <c r="L36" s="270">
        <v>0</v>
      </c>
      <c r="M36" s="270">
        <v>0</v>
      </c>
      <c r="N36" s="918">
        <v>0</v>
      </c>
      <c r="O36" s="13">
        <v>1</v>
      </c>
    </row>
    <row r="37" spans="1:44" s="6" customFormat="1" ht="16" customHeight="1" x14ac:dyDescent="0.35">
      <c r="A37" s="479" t="s">
        <v>991</v>
      </c>
      <c r="B37" s="959" t="s">
        <v>1018</v>
      </c>
      <c r="C37" s="6" t="s">
        <v>549</v>
      </c>
      <c r="D37" s="287">
        <v>0</v>
      </c>
      <c r="E37" s="270">
        <v>0</v>
      </c>
      <c r="F37" s="270">
        <v>0</v>
      </c>
      <c r="G37" s="270">
        <v>0</v>
      </c>
      <c r="H37" s="271">
        <v>0</v>
      </c>
      <c r="I37" s="915">
        <v>0</v>
      </c>
      <c r="J37" s="287">
        <v>0</v>
      </c>
      <c r="K37" s="270">
        <v>0</v>
      </c>
      <c r="L37" s="270">
        <v>0</v>
      </c>
      <c r="M37" s="270">
        <v>0</v>
      </c>
      <c r="N37" s="918">
        <v>0</v>
      </c>
      <c r="O37" s="13">
        <v>0</v>
      </c>
    </row>
    <row r="38" spans="1:44" s="6" customFormat="1" ht="16" customHeight="1" x14ac:dyDescent="0.35">
      <c r="A38" s="479" t="s">
        <v>991</v>
      </c>
      <c r="B38" s="715" t="s">
        <v>1021</v>
      </c>
      <c r="C38" s="715" t="s">
        <v>549</v>
      </c>
      <c r="D38" s="912">
        <v>0</v>
      </c>
      <c r="E38" s="913">
        <v>0</v>
      </c>
      <c r="F38" s="913" t="s">
        <v>1039</v>
      </c>
      <c r="G38" s="913">
        <v>0</v>
      </c>
      <c r="H38" s="914">
        <v>0</v>
      </c>
      <c r="I38" s="916">
        <v>1</v>
      </c>
      <c r="J38" s="912">
        <v>0</v>
      </c>
      <c r="K38" s="913">
        <v>0</v>
      </c>
      <c r="L38" s="913">
        <v>0</v>
      </c>
      <c r="M38" s="913">
        <v>0</v>
      </c>
      <c r="N38" s="919">
        <v>0</v>
      </c>
      <c r="O38" s="917">
        <v>0</v>
      </c>
    </row>
    <row r="39" spans="1:44" s="6" customFormat="1" ht="16" customHeight="1" x14ac:dyDescent="0.35">
      <c r="A39" s="960" t="s">
        <v>991</v>
      </c>
      <c r="B39" s="6" t="s">
        <v>1020</v>
      </c>
      <c r="C39" s="6" t="s">
        <v>549</v>
      </c>
      <c r="D39" s="287">
        <v>0</v>
      </c>
      <c r="E39" s="270">
        <v>0</v>
      </c>
      <c r="F39" s="270">
        <v>1</v>
      </c>
      <c r="G39" s="270">
        <v>0</v>
      </c>
      <c r="H39" s="271">
        <v>0</v>
      </c>
      <c r="I39" s="8">
        <v>1</v>
      </c>
      <c r="J39" s="287">
        <v>0</v>
      </c>
      <c r="K39" s="270">
        <v>1</v>
      </c>
      <c r="L39" s="270">
        <v>0</v>
      </c>
      <c r="M39" s="270">
        <v>0</v>
      </c>
      <c r="N39" s="918">
        <v>0</v>
      </c>
      <c r="O39" s="13">
        <v>1</v>
      </c>
    </row>
    <row r="40" spans="1:44" ht="16" customHeight="1" thickBot="1" x14ac:dyDescent="0.4">
      <c r="A40" s="950" t="s">
        <v>96</v>
      </c>
      <c r="B40" s="14" t="s">
        <v>1017</v>
      </c>
      <c r="C40" s="14" t="s">
        <v>550</v>
      </c>
      <c r="D40" s="293">
        <v>0</v>
      </c>
      <c r="E40" s="294">
        <v>0</v>
      </c>
      <c r="F40" s="294">
        <v>12759.327303561335</v>
      </c>
      <c r="G40" s="294">
        <v>0</v>
      </c>
      <c r="H40" s="455">
        <v>0</v>
      </c>
      <c r="I40" s="107">
        <v>12759.327303561335</v>
      </c>
      <c r="J40" s="293">
        <v>0</v>
      </c>
      <c r="K40" s="294">
        <v>12495.957837516844</v>
      </c>
      <c r="L40" s="294">
        <v>0</v>
      </c>
      <c r="M40" s="294">
        <v>0</v>
      </c>
      <c r="N40" s="920">
        <v>0</v>
      </c>
      <c r="O40" s="15">
        <v>12495.957837516844</v>
      </c>
    </row>
    <row r="41" spans="1:44" ht="17.5" thickTop="1" x14ac:dyDescent="0.35">
      <c r="B41" s="109"/>
      <c r="C41" s="109"/>
      <c r="D41" s="109"/>
      <c r="E41" s="9"/>
      <c r="F41" s="9"/>
      <c r="G41" s="9"/>
      <c r="H41" s="9"/>
      <c r="I41" s="9"/>
      <c r="J41" s="9"/>
      <c r="K41" s="9"/>
      <c r="L41" s="9"/>
      <c r="M41" s="9"/>
      <c r="N41" s="9"/>
      <c r="O41" s="9"/>
      <c r="P41" s="9"/>
      <c r="Q41" s="9"/>
      <c r="R41" s="8"/>
      <c r="S41" s="8"/>
      <c r="T41" s="9"/>
      <c r="U41" s="9"/>
      <c r="V41" s="9"/>
      <c r="W41" s="9"/>
      <c r="X41" s="9"/>
      <c r="Y41" s="9"/>
      <c r="Z41" s="8"/>
      <c r="AA41" s="8"/>
      <c r="AB41" s="9"/>
      <c r="AC41" s="9"/>
      <c r="AD41" s="9"/>
      <c r="AE41" s="9"/>
      <c r="AF41" s="9"/>
      <c r="AG41" s="9"/>
      <c r="AH41" s="8"/>
      <c r="AI41" s="8"/>
      <c r="AJ41" s="9"/>
      <c r="AK41" s="9"/>
      <c r="AL41" s="9"/>
      <c r="AM41" s="9"/>
      <c r="AN41" s="9"/>
      <c r="AO41" s="9"/>
      <c r="AP41" s="8"/>
      <c r="AQ41" s="8"/>
      <c r="AR41" s="9"/>
    </row>
    <row r="42" spans="1:44" ht="39.5" customHeight="1" x14ac:dyDescent="0.35">
      <c r="A42" s="1083" t="s">
        <v>926</v>
      </c>
      <c r="B42" s="1083"/>
      <c r="C42" s="1083"/>
      <c r="D42" s="109"/>
      <c r="E42" s="9"/>
      <c r="F42" s="9"/>
      <c r="G42" s="9"/>
      <c r="H42" s="9"/>
      <c r="I42" s="9"/>
      <c r="J42" s="9"/>
      <c r="K42" s="9"/>
      <c r="L42" s="9"/>
      <c r="M42" s="9"/>
      <c r="N42" s="9"/>
      <c r="O42" s="9"/>
      <c r="P42" s="9"/>
      <c r="Q42" s="9"/>
      <c r="R42" s="8"/>
      <c r="S42" s="8"/>
      <c r="T42" s="9"/>
      <c r="U42" s="9"/>
      <c r="V42" s="9"/>
      <c r="W42" s="9"/>
      <c r="X42" s="9"/>
      <c r="Y42" s="9"/>
      <c r="Z42" s="8"/>
      <c r="AA42" s="8"/>
      <c r="AB42" s="9"/>
      <c r="AC42" s="9"/>
      <c r="AD42" s="9"/>
      <c r="AE42" s="9"/>
      <c r="AF42" s="9"/>
      <c r="AG42" s="9"/>
      <c r="AH42" s="8"/>
      <c r="AI42" s="8"/>
      <c r="AJ42" s="9"/>
      <c r="AK42" s="9"/>
      <c r="AL42" s="9"/>
      <c r="AM42" s="9"/>
      <c r="AN42" s="9"/>
      <c r="AO42" s="9"/>
      <c r="AP42" s="8"/>
      <c r="AQ42" s="8"/>
      <c r="AR42" s="9"/>
    </row>
    <row r="43" spans="1:44" ht="31" customHeight="1" x14ac:dyDescent="0.35">
      <c r="A43" s="1069" t="s">
        <v>1046</v>
      </c>
      <c r="B43" s="1069"/>
      <c r="C43" s="1069"/>
      <c r="D43" s="109"/>
      <c r="E43" s="9"/>
      <c r="F43" s="9"/>
      <c r="G43" s="9"/>
      <c r="H43" s="9"/>
      <c r="I43" s="9"/>
      <c r="J43" s="9"/>
      <c r="K43" s="9"/>
      <c r="L43" s="9"/>
      <c r="M43" s="9"/>
      <c r="N43" s="9"/>
      <c r="O43" s="9"/>
      <c r="P43" s="9"/>
      <c r="Q43" s="9"/>
      <c r="R43" s="8"/>
      <c r="S43" s="8"/>
      <c r="T43" s="9"/>
      <c r="U43" s="9"/>
      <c r="V43" s="9"/>
      <c r="W43" s="9"/>
      <c r="X43" s="9"/>
      <c r="Y43" s="9"/>
      <c r="Z43" s="8"/>
      <c r="AA43" s="8"/>
      <c r="AB43" s="9"/>
      <c r="AC43" s="9"/>
      <c r="AD43" s="9"/>
      <c r="AE43" s="9"/>
      <c r="AF43" s="9"/>
      <c r="AG43" s="9"/>
      <c r="AH43" s="8"/>
      <c r="AI43" s="8"/>
      <c r="AJ43" s="9"/>
      <c r="AK43" s="9"/>
      <c r="AL43" s="9"/>
      <c r="AM43" s="9"/>
      <c r="AN43" s="9"/>
      <c r="AO43" s="9"/>
      <c r="AP43" s="8"/>
      <c r="AQ43" s="8"/>
      <c r="AR43" s="9"/>
    </row>
    <row r="44" spans="1:44" ht="38.5" customHeight="1" x14ac:dyDescent="0.35">
      <c r="A44" s="1081" t="s">
        <v>1043</v>
      </c>
      <c r="B44" s="1081"/>
      <c r="C44" s="1081"/>
    </row>
    <row r="45" spans="1:44" x14ac:dyDescent="0.35">
      <c r="A45" s="1081" t="s">
        <v>1044</v>
      </c>
      <c r="B45" s="1081"/>
      <c r="C45" s="1081"/>
    </row>
  </sheetData>
  <sheetProtection algorithmName="SHA-512" hashValue="P7gFq0zWzENh3eNXyfBpiTFjnEbPjZEy4JxkjvFuQrfpTAaSh6ZTkKvAwfsNcRAoKyybFXPIoJbl15Ve+nluoQ==" saltValue="pb9FSgAjxnVmtl+rpV7ttQ==" spinCount="100000" sheet="1" objects="1" scenarios="1"/>
  <mergeCells count="23">
    <mergeCell ref="A20:C20"/>
    <mergeCell ref="A22:C22"/>
    <mergeCell ref="A28:C28"/>
    <mergeCell ref="D32:I32"/>
    <mergeCell ref="L10:S10"/>
    <mergeCell ref="AB10:AI10"/>
    <mergeCell ref="AJ10:AQ10"/>
    <mergeCell ref="A12:C12"/>
    <mergeCell ref="A13:C13"/>
    <mergeCell ref="A14:C14"/>
    <mergeCell ref="T10:AA10"/>
    <mergeCell ref="A2:C5"/>
    <mergeCell ref="A8:C8"/>
    <mergeCell ref="A10:C10"/>
    <mergeCell ref="D10:K10"/>
    <mergeCell ref="A17:C17"/>
    <mergeCell ref="A45:C45"/>
    <mergeCell ref="A43:C43"/>
    <mergeCell ref="J32:O32"/>
    <mergeCell ref="A44:C44"/>
    <mergeCell ref="A34:C34"/>
    <mergeCell ref="A42:C42"/>
    <mergeCell ref="A32:C32"/>
  </mergeCells>
  <phoneticPr fontId="7" type="noConversion"/>
  <pageMargins left="0.7" right="0.7" top="0.75" bottom="0.75" header="0.3" footer="0.3"/>
  <pageSetup orientation="portrait" r:id="rId1"/>
  <ignoredErrors>
    <ignoredError sqref="A29:A30 A35:A40"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B734-6EC1-4DA5-969C-9D2CD5B10C55}">
  <sheetPr codeName="Hoja13">
    <tabColor rgb="FF007A92"/>
    <outlinePr summaryBelow="0" summaryRight="0"/>
  </sheetPr>
  <dimension ref="A1:AR46"/>
  <sheetViews>
    <sheetView showGridLines="0" zoomScale="70" zoomScaleNormal="70" workbookViewId="0">
      <pane xSplit="3" ySplit="12" topLeftCell="D13" activePane="bottomRight" state="frozen"/>
      <selection pane="topRight" activeCell="C34" sqref="C34"/>
      <selection pane="bottomLeft" activeCell="C34" sqref="C34"/>
      <selection pane="bottomRight"/>
    </sheetView>
  </sheetViews>
  <sheetFormatPr baseColWidth="10" defaultColWidth="10.83203125" defaultRowHeight="15.5" x14ac:dyDescent="0.35"/>
  <cols>
    <col min="1" max="1" width="18.58203125" style="5" customWidth="1"/>
    <col min="2" max="2" width="50.58203125" style="5" customWidth="1"/>
    <col min="3" max="3" width="35.58203125" style="5" customWidth="1"/>
    <col min="4" max="83" width="15.58203125" style="5" customWidth="1"/>
    <col min="84" max="16384" width="10.83203125" style="5"/>
  </cols>
  <sheetData>
    <row r="1" spans="1:43" ht="15.65" customHeight="1" x14ac:dyDescent="0.35"/>
    <row r="2" spans="1:43" ht="15.65" customHeight="1" x14ac:dyDescent="0.35">
      <c r="A2" s="967" t="s">
        <v>424</v>
      </c>
      <c r="B2" s="967"/>
      <c r="C2" s="967"/>
    </row>
    <row r="3" spans="1:43" ht="15.65" customHeight="1" x14ac:dyDescent="0.35">
      <c r="A3" s="967"/>
      <c r="B3" s="967"/>
      <c r="C3" s="967"/>
      <c r="I3" s="123"/>
      <c r="J3" s="123"/>
    </row>
    <row r="4" spans="1:43" ht="15.65" customHeight="1" x14ac:dyDescent="0.35">
      <c r="A4" s="967"/>
      <c r="B4" s="967"/>
      <c r="C4" s="967"/>
      <c r="I4" s="124"/>
      <c r="J4" s="124"/>
      <c r="M4" s="126"/>
    </row>
    <row r="5" spans="1:43" ht="15.65" customHeight="1" x14ac:dyDescent="0.35">
      <c r="A5" s="967"/>
      <c r="B5" s="967"/>
      <c r="C5" s="967"/>
      <c r="I5" s="124"/>
      <c r="J5" s="124"/>
      <c r="M5" s="126"/>
    </row>
    <row r="6" spans="1:43" ht="15.65" customHeight="1" x14ac:dyDescent="0.35">
      <c r="I6" s="124"/>
      <c r="J6" s="124"/>
      <c r="M6" s="126"/>
    </row>
    <row r="7" spans="1:43" ht="15.65" customHeight="1" x14ac:dyDescent="0.35"/>
    <row r="8" spans="1:43" ht="35.15" customHeight="1" x14ac:dyDescent="0.35">
      <c r="A8" s="1069" t="s">
        <v>624</v>
      </c>
      <c r="B8" s="1069"/>
      <c r="C8" s="1069"/>
      <c r="F8" s="1068"/>
      <c r="G8" s="1068"/>
    </row>
    <row r="9" spans="1:43" ht="15.65" customHeight="1" thickBot="1" x14ac:dyDescent="0.4"/>
    <row r="10" spans="1:43" s="12" customFormat="1" ht="30" customHeight="1" thickTop="1" x14ac:dyDescent="0.35">
      <c r="A10" s="1044" t="s">
        <v>426</v>
      </c>
      <c r="B10" s="1043"/>
      <c r="C10" s="1043"/>
      <c r="D10" s="1082">
        <v>2022</v>
      </c>
      <c r="E10" s="1043"/>
      <c r="F10" s="1043"/>
      <c r="G10" s="1043"/>
      <c r="H10" s="1043"/>
      <c r="I10" s="1043"/>
      <c r="J10" s="1043"/>
      <c r="K10" s="1064"/>
      <c r="L10" s="1043">
        <v>2021</v>
      </c>
      <c r="M10" s="1043"/>
      <c r="N10" s="1043"/>
      <c r="O10" s="1043"/>
      <c r="P10" s="1043"/>
      <c r="Q10" s="1043"/>
      <c r="R10" s="1043"/>
      <c r="S10" s="1043"/>
      <c r="T10" s="1082">
        <v>2020</v>
      </c>
      <c r="U10" s="1043"/>
      <c r="V10" s="1043"/>
      <c r="W10" s="1043"/>
      <c r="X10" s="1043"/>
      <c r="Y10" s="1043"/>
      <c r="Z10" s="1043"/>
      <c r="AA10" s="1043"/>
      <c r="AB10" s="1043">
        <v>2019</v>
      </c>
      <c r="AC10" s="1043"/>
      <c r="AD10" s="1043"/>
      <c r="AE10" s="1043"/>
      <c r="AF10" s="1043"/>
      <c r="AG10" s="1043"/>
      <c r="AH10" s="1043"/>
      <c r="AI10" s="1064"/>
      <c r="AJ10" s="1043">
        <v>2018</v>
      </c>
      <c r="AK10" s="1043"/>
      <c r="AL10" s="1043"/>
      <c r="AM10" s="1043"/>
      <c r="AN10" s="1043"/>
      <c r="AO10" s="1043"/>
      <c r="AP10" s="1043"/>
      <c r="AQ10" s="1063"/>
    </row>
    <row r="11" spans="1:43" s="7" customFormat="1" ht="35.15" customHeight="1" x14ac:dyDescent="0.35">
      <c r="A11" s="1104" t="s">
        <v>427</v>
      </c>
      <c r="B11" s="1105" t="s">
        <v>428</v>
      </c>
      <c r="C11" s="1106" t="s">
        <v>429</v>
      </c>
      <c r="D11" s="1097" t="s">
        <v>430</v>
      </c>
      <c r="E11" s="1098" t="s">
        <v>289</v>
      </c>
      <c r="F11" s="1098" t="s">
        <v>431</v>
      </c>
      <c r="G11" s="1098" t="s">
        <v>288</v>
      </c>
      <c r="H11" s="1102" t="s">
        <v>287</v>
      </c>
      <c r="I11" s="1100" t="s">
        <v>433</v>
      </c>
      <c r="J11" s="1095" t="s">
        <v>434</v>
      </c>
      <c r="K11" s="1096" t="s">
        <v>435</v>
      </c>
      <c r="L11" s="1097" t="s">
        <v>430</v>
      </c>
      <c r="M11" s="1098" t="s">
        <v>289</v>
      </c>
      <c r="N11" s="1098" t="s">
        <v>431</v>
      </c>
      <c r="O11" s="1098" t="s">
        <v>288</v>
      </c>
      <c r="P11" s="1102" t="s">
        <v>287</v>
      </c>
      <c r="Q11" s="1100" t="s">
        <v>433</v>
      </c>
      <c r="R11" s="1101" t="s">
        <v>434</v>
      </c>
      <c r="S11" s="1107" t="s">
        <v>435</v>
      </c>
      <c r="T11" s="1097" t="s">
        <v>430</v>
      </c>
      <c r="U11" s="1098" t="s">
        <v>289</v>
      </c>
      <c r="V11" s="1098" t="s">
        <v>431</v>
      </c>
      <c r="W11" s="1098" t="s">
        <v>288</v>
      </c>
      <c r="X11" s="1102" t="s">
        <v>287</v>
      </c>
      <c r="Y11" s="1100" t="s">
        <v>433</v>
      </c>
      <c r="Z11" s="1101" t="s">
        <v>434</v>
      </c>
      <c r="AA11" s="1107" t="s">
        <v>435</v>
      </c>
      <c r="AB11" s="1097" t="s">
        <v>430</v>
      </c>
      <c r="AC11" s="1098" t="s">
        <v>289</v>
      </c>
      <c r="AD11" s="1098" t="s">
        <v>431</v>
      </c>
      <c r="AE11" s="1098" t="s">
        <v>288</v>
      </c>
      <c r="AF11" s="1102" t="s">
        <v>287</v>
      </c>
      <c r="AG11" s="1100" t="s">
        <v>433</v>
      </c>
      <c r="AH11" s="1101" t="s">
        <v>434</v>
      </c>
      <c r="AI11" s="1096" t="s">
        <v>435</v>
      </c>
      <c r="AJ11" s="1097" t="s">
        <v>430</v>
      </c>
      <c r="AK11" s="1098" t="s">
        <v>289</v>
      </c>
      <c r="AL11" s="1098" t="s">
        <v>431</v>
      </c>
      <c r="AM11" s="1098" t="s">
        <v>288</v>
      </c>
      <c r="AN11" s="1102" t="s">
        <v>287</v>
      </c>
      <c r="AO11" s="1100" t="s">
        <v>433</v>
      </c>
      <c r="AP11" s="1101" t="s">
        <v>434</v>
      </c>
      <c r="AQ11" s="1099" t="s">
        <v>435</v>
      </c>
    </row>
    <row r="12" spans="1:43" s="7" customFormat="1" x14ac:dyDescent="0.35">
      <c r="A12" s="1104"/>
      <c r="B12" s="1106"/>
      <c r="C12" s="1106"/>
      <c r="D12" s="1097"/>
      <c r="E12" s="1098"/>
      <c r="F12" s="1098"/>
      <c r="G12" s="1098"/>
      <c r="H12" s="1102"/>
      <c r="I12" s="1100"/>
      <c r="J12" s="1095"/>
      <c r="K12" s="1096"/>
      <c r="L12" s="1097"/>
      <c r="M12" s="1098"/>
      <c r="N12" s="1098"/>
      <c r="O12" s="1098"/>
      <c r="P12" s="1102"/>
      <c r="Q12" s="1100"/>
      <c r="R12" s="1095"/>
      <c r="S12" s="1107"/>
      <c r="T12" s="1097"/>
      <c r="U12" s="1098"/>
      <c r="V12" s="1098"/>
      <c r="W12" s="1098"/>
      <c r="X12" s="1102"/>
      <c r="Y12" s="1100"/>
      <c r="Z12" s="1095"/>
      <c r="AA12" s="1107"/>
      <c r="AB12" s="1097"/>
      <c r="AC12" s="1098"/>
      <c r="AD12" s="1098"/>
      <c r="AE12" s="1098"/>
      <c r="AF12" s="1102"/>
      <c r="AG12" s="1100"/>
      <c r="AH12" s="1095"/>
      <c r="AI12" s="1096"/>
      <c r="AJ12" s="1097"/>
      <c r="AK12" s="1098"/>
      <c r="AL12" s="1098"/>
      <c r="AM12" s="1098"/>
      <c r="AN12" s="1102"/>
      <c r="AO12" s="1100"/>
      <c r="AP12" s="1095"/>
      <c r="AQ12" s="1099"/>
    </row>
    <row r="13" spans="1:43" ht="30" customHeight="1" x14ac:dyDescent="0.35">
      <c r="A13" s="1070" t="s">
        <v>436</v>
      </c>
      <c r="B13" s="1071"/>
      <c r="C13" s="1071"/>
      <c r="D13" s="260"/>
      <c r="E13" s="261"/>
      <c r="F13" s="261"/>
      <c r="G13" s="261"/>
      <c r="H13" s="262"/>
      <c r="I13" s="322"/>
      <c r="J13" s="262"/>
      <c r="K13" s="310"/>
      <c r="L13" s="260"/>
      <c r="M13" s="261"/>
      <c r="N13" s="261"/>
      <c r="O13" s="261"/>
      <c r="P13" s="262"/>
      <c r="Q13" s="322"/>
      <c r="R13" s="262"/>
      <c r="S13" s="537"/>
      <c r="T13" s="260"/>
      <c r="U13" s="261"/>
      <c r="V13" s="261"/>
      <c r="W13" s="261"/>
      <c r="X13" s="262"/>
      <c r="Y13" s="322"/>
      <c r="Z13" s="262"/>
      <c r="AA13" s="537"/>
      <c r="AB13" s="260"/>
      <c r="AC13" s="261"/>
      <c r="AD13" s="261"/>
      <c r="AE13" s="261"/>
      <c r="AF13" s="262"/>
      <c r="AG13" s="322"/>
      <c r="AH13" s="262"/>
      <c r="AI13" s="310"/>
      <c r="AJ13" s="260"/>
      <c r="AK13" s="261"/>
      <c r="AL13" s="261"/>
      <c r="AM13" s="261"/>
      <c r="AN13" s="262"/>
      <c r="AO13" s="322"/>
      <c r="AP13" s="262"/>
      <c r="AQ13" s="71"/>
    </row>
    <row r="14" spans="1:43" ht="27" customHeight="1" x14ac:dyDescent="0.35">
      <c r="A14" s="1065" t="s">
        <v>625</v>
      </c>
      <c r="B14" s="1066"/>
      <c r="C14" s="1066"/>
      <c r="D14" s="263"/>
      <c r="E14" s="264"/>
      <c r="F14" s="264"/>
      <c r="G14" s="264"/>
      <c r="H14" s="265"/>
      <c r="I14" s="323"/>
      <c r="J14" s="297"/>
      <c r="K14" s="311"/>
      <c r="L14" s="263"/>
      <c r="M14" s="264"/>
      <c r="N14" s="264"/>
      <c r="O14" s="264"/>
      <c r="P14" s="265"/>
      <c r="Q14" s="323"/>
      <c r="R14" s="297"/>
      <c r="S14" s="450"/>
      <c r="T14" s="263"/>
      <c r="U14" s="264"/>
      <c r="V14" s="264"/>
      <c r="W14" s="264"/>
      <c r="X14" s="265"/>
      <c r="Y14" s="323"/>
      <c r="Z14" s="297"/>
      <c r="AA14" s="450"/>
      <c r="AB14" s="263"/>
      <c r="AC14" s="264"/>
      <c r="AD14" s="264"/>
      <c r="AE14" s="264"/>
      <c r="AF14" s="265"/>
      <c r="AG14" s="323"/>
      <c r="AH14" s="297"/>
      <c r="AI14" s="311"/>
      <c r="AJ14" s="263"/>
      <c r="AK14" s="264"/>
      <c r="AL14" s="264"/>
      <c r="AM14" s="264"/>
      <c r="AN14" s="265"/>
      <c r="AO14" s="323"/>
      <c r="AP14" s="297"/>
      <c r="AQ14" s="72"/>
    </row>
    <row r="15" spans="1:43" ht="24" customHeight="1" x14ac:dyDescent="0.35">
      <c r="A15" s="1073" t="s">
        <v>626</v>
      </c>
      <c r="B15" s="1074"/>
      <c r="C15" s="1074"/>
      <c r="D15" s="266"/>
      <c r="E15" s="267"/>
      <c r="F15" s="267"/>
      <c r="G15" s="267"/>
      <c r="H15" s="268"/>
      <c r="I15" s="324"/>
      <c r="J15" s="298"/>
      <c r="K15" s="312"/>
      <c r="L15" s="266"/>
      <c r="M15" s="267"/>
      <c r="N15" s="267"/>
      <c r="O15" s="267"/>
      <c r="P15" s="268"/>
      <c r="Q15" s="324"/>
      <c r="R15" s="298"/>
      <c r="S15" s="430"/>
      <c r="T15" s="266"/>
      <c r="U15" s="267"/>
      <c r="V15" s="267"/>
      <c r="W15" s="267"/>
      <c r="X15" s="268"/>
      <c r="Y15" s="324"/>
      <c r="Z15" s="298"/>
      <c r="AA15" s="430"/>
      <c r="AB15" s="266"/>
      <c r="AC15" s="267"/>
      <c r="AD15" s="267"/>
      <c r="AE15" s="267"/>
      <c r="AF15" s="268"/>
      <c r="AG15" s="324"/>
      <c r="AH15" s="298"/>
      <c r="AI15" s="312"/>
      <c r="AJ15" s="266"/>
      <c r="AK15" s="267"/>
      <c r="AL15" s="267"/>
      <c r="AM15" s="267"/>
      <c r="AN15" s="268"/>
      <c r="AO15" s="324"/>
      <c r="AP15" s="298"/>
      <c r="AQ15" s="73"/>
    </row>
    <row r="16" spans="1:43" x14ac:dyDescent="0.35">
      <c r="A16" s="489"/>
      <c r="B16" s="1068" t="s">
        <v>627</v>
      </c>
      <c r="C16" s="75" t="s">
        <v>495</v>
      </c>
      <c r="D16" s="275">
        <v>887</v>
      </c>
      <c r="E16" s="276">
        <v>1870</v>
      </c>
      <c r="F16" s="276">
        <v>1563</v>
      </c>
      <c r="G16" s="276">
        <v>876</v>
      </c>
      <c r="H16" s="277">
        <v>994</v>
      </c>
      <c r="I16" s="327">
        <v>3819</v>
      </c>
      <c r="J16" s="299">
        <v>163</v>
      </c>
      <c r="K16" s="625"/>
      <c r="L16" s="726"/>
      <c r="M16" s="727"/>
      <c r="N16" s="727"/>
      <c r="O16" s="727"/>
      <c r="P16" s="728"/>
      <c r="Q16" s="325">
        <v>3665</v>
      </c>
      <c r="R16" s="708"/>
      <c r="S16" s="615"/>
      <c r="T16" s="726"/>
      <c r="U16" s="727"/>
      <c r="V16" s="727"/>
      <c r="W16" s="727"/>
      <c r="X16" s="728"/>
      <c r="Y16" s="325">
        <v>3739</v>
      </c>
      <c r="Z16" s="708"/>
      <c r="AA16" s="615"/>
      <c r="AB16" s="726"/>
      <c r="AC16" s="727"/>
      <c r="AD16" s="727"/>
      <c r="AE16" s="727"/>
      <c r="AF16" s="728"/>
      <c r="AG16" s="325">
        <v>3429</v>
      </c>
      <c r="AH16" s="708"/>
      <c r="AI16" s="625"/>
      <c r="AJ16" s="726"/>
      <c r="AK16" s="727"/>
      <c r="AL16" s="727"/>
      <c r="AM16" s="727"/>
      <c r="AN16" s="728"/>
      <c r="AO16" s="707"/>
      <c r="AP16" s="708"/>
      <c r="AQ16" s="74"/>
    </row>
    <row r="17" spans="1:44" x14ac:dyDescent="0.35">
      <c r="A17" s="504"/>
      <c r="B17" s="1103"/>
      <c r="C17" s="76" t="s">
        <v>628</v>
      </c>
      <c r="D17" s="729">
        <v>1</v>
      </c>
      <c r="E17" s="730">
        <v>1</v>
      </c>
      <c r="F17" s="730">
        <v>1</v>
      </c>
      <c r="G17" s="730">
        <v>1</v>
      </c>
      <c r="H17" s="731">
        <v>1</v>
      </c>
      <c r="I17" s="709">
        <v>1</v>
      </c>
      <c r="J17" s="710">
        <v>1</v>
      </c>
      <c r="K17" s="625"/>
      <c r="L17" s="726"/>
      <c r="M17" s="727"/>
      <c r="N17" s="727"/>
      <c r="O17" s="727"/>
      <c r="P17" s="728"/>
      <c r="Q17" s="443">
        <v>1</v>
      </c>
      <c r="R17" s="708"/>
      <c r="S17" s="615"/>
      <c r="T17" s="726"/>
      <c r="U17" s="727"/>
      <c r="V17" s="727"/>
      <c r="W17" s="727"/>
      <c r="X17" s="728"/>
      <c r="Y17" s="443">
        <v>1</v>
      </c>
      <c r="Z17" s="708"/>
      <c r="AA17" s="615"/>
      <c r="AB17" s="726"/>
      <c r="AC17" s="727"/>
      <c r="AD17" s="727"/>
      <c r="AE17" s="727"/>
      <c r="AF17" s="728"/>
      <c r="AG17" s="443">
        <v>1</v>
      </c>
      <c r="AH17" s="708"/>
      <c r="AI17" s="625"/>
      <c r="AJ17" s="726"/>
      <c r="AK17" s="727"/>
      <c r="AL17" s="727"/>
      <c r="AM17" s="727"/>
      <c r="AN17" s="728"/>
      <c r="AO17" s="707"/>
      <c r="AP17" s="708"/>
      <c r="AQ17" s="74"/>
    </row>
    <row r="18" spans="1:44" x14ac:dyDescent="0.35">
      <c r="A18" s="505"/>
      <c r="B18" s="1108" t="s">
        <v>629</v>
      </c>
      <c r="C18" s="76" t="s">
        <v>495</v>
      </c>
      <c r="D18" s="275">
        <v>55</v>
      </c>
      <c r="E18" s="276">
        <v>302</v>
      </c>
      <c r="F18" s="276">
        <v>386</v>
      </c>
      <c r="G18" s="276">
        <v>266</v>
      </c>
      <c r="H18" s="277">
        <v>315</v>
      </c>
      <c r="I18" s="327">
        <v>459</v>
      </c>
      <c r="J18" s="299">
        <v>46.75</v>
      </c>
      <c r="K18" s="625"/>
      <c r="L18" s="726"/>
      <c r="M18" s="727"/>
      <c r="N18" s="727"/>
      <c r="O18" s="727"/>
      <c r="P18" s="728"/>
      <c r="Q18" s="325">
        <v>487</v>
      </c>
      <c r="R18" s="708"/>
      <c r="S18" s="615"/>
      <c r="T18" s="726"/>
      <c r="U18" s="727"/>
      <c r="V18" s="727"/>
      <c r="W18" s="727"/>
      <c r="X18" s="728"/>
      <c r="Y18" s="325">
        <v>442</v>
      </c>
      <c r="Z18" s="708"/>
      <c r="AA18" s="615"/>
      <c r="AB18" s="726"/>
      <c r="AC18" s="727"/>
      <c r="AD18" s="727"/>
      <c r="AE18" s="727"/>
      <c r="AF18" s="728"/>
      <c r="AG18" s="325">
        <v>320</v>
      </c>
      <c r="AH18" s="708"/>
      <c r="AI18" s="625"/>
      <c r="AJ18" s="726"/>
      <c r="AK18" s="727"/>
      <c r="AL18" s="727"/>
      <c r="AM18" s="727"/>
      <c r="AN18" s="728"/>
      <c r="AO18" s="707"/>
      <c r="AP18" s="708"/>
      <c r="AQ18" s="74"/>
    </row>
    <row r="19" spans="1:44" x14ac:dyDescent="0.35">
      <c r="A19" s="489"/>
      <c r="B19" s="1068"/>
      <c r="C19" s="57" t="s">
        <v>628</v>
      </c>
      <c r="D19" s="729">
        <v>0.17911585365853661</v>
      </c>
      <c r="E19" s="730">
        <v>0.52491834369402579</v>
      </c>
      <c r="F19" s="730">
        <v>0.74109734855815745</v>
      </c>
      <c r="G19" s="730">
        <v>0.7619626926196269</v>
      </c>
      <c r="H19" s="731">
        <v>0.84259561948349138</v>
      </c>
      <c r="I19" s="709">
        <v>0.66195612466593601</v>
      </c>
      <c r="J19" s="710">
        <v>0.28680981595092025</v>
      </c>
      <c r="K19" s="625"/>
      <c r="L19" s="726"/>
      <c r="M19" s="727"/>
      <c r="N19" s="727"/>
      <c r="O19" s="727"/>
      <c r="P19" s="728"/>
      <c r="Q19" s="443">
        <v>0.23</v>
      </c>
      <c r="R19" s="708"/>
      <c r="S19" s="615"/>
      <c r="T19" s="726"/>
      <c r="U19" s="727"/>
      <c r="V19" s="727"/>
      <c r="W19" s="727"/>
      <c r="X19" s="728"/>
      <c r="Y19" s="443">
        <v>0.19</v>
      </c>
      <c r="Z19" s="708"/>
      <c r="AA19" s="615"/>
      <c r="AB19" s="726"/>
      <c r="AC19" s="727"/>
      <c r="AD19" s="727"/>
      <c r="AE19" s="727"/>
      <c r="AF19" s="728"/>
      <c r="AG19" s="443">
        <v>0.29399999999999998</v>
      </c>
      <c r="AH19" s="708"/>
      <c r="AI19" s="625"/>
      <c r="AJ19" s="726"/>
      <c r="AK19" s="727"/>
      <c r="AL19" s="727"/>
      <c r="AM19" s="727"/>
      <c r="AN19" s="728"/>
      <c r="AO19" s="707"/>
      <c r="AP19" s="708"/>
      <c r="AQ19" s="74"/>
    </row>
    <row r="20" spans="1:44" ht="24" customHeight="1" x14ac:dyDescent="0.35">
      <c r="A20" s="1073" t="s">
        <v>630</v>
      </c>
      <c r="B20" s="1074"/>
      <c r="C20" s="1074"/>
      <c r="D20" s="266"/>
      <c r="E20" s="267"/>
      <c r="F20" s="267"/>
      <c r="G20" s="267"/>
      <c r="H20" s="732"/>
      <c r="I20" s="324"/>
      <c r="J20" s="298"/>
      <c r="K20" s="312"/>
      <c r="L20" s="266"/>
      <c r="M20" s="267"/>
      <c r="N20" s="267"/>
      <c r="O20" s="267"/>
      <c r="P20" s="268"/>
      <c r="Q20" s="324"/>
      <c r="R20" s="298"/>
      <c r="S20" s="430"/>
      <c r="T20" s="266"/>
      <c r="U20" s="267"/>
      <c r="V20" s="267"/>
      <c r="W20" s="267"/>
      <c r="X20" s="268"/>
      <c r="Y20" s="324"/>
      <c r="Z20" s="298"/>
      <c r="AA20" s="430"/>
      <c r="AB20" s="266"/>
      <c r="AC20" s="267"/>
      <c r="AD20" s="267"/>
      <c r="AE20" s="267"/>
      <c r="AF20" s="268"/>
      <c r="AG20" s="324"/>
      <c r="AH20" s="298"/>
      <c r="AI20" s="312"/>
      <c r="AJ20" s="266"/>
      <c r="AK20" s="267"/>
      <c r="AL20" s="267"/>
      <c r="AM20" s="267"/>
      <c r="AN20" s="268"/>
      <c r="AO20" s="324"/>
      <c r="AP20" s="298"/>
      <c r="AQ20" s="73"/>
    </row>
    <row r="21" spans="1:44" x14ac:dyDescent="0.35">
      <c r="A21" s="35" t="s">
        <v>993</v>
      </c>
      <c r="B21" s="6" t="s">
        <v>630</v>
      </c>
      <c r="C21" s="6" t="s">
        <v>631</v>
      </c>
      <c r="D21" s="275">
        <v>294.41666666666669</v>
      </c>
      <c r="E21" s="276">
        <v>723.33333333333337</v>
      </c>
      <c r="F21" s="276">
        <v>687.25</v>
      </c>
      <c r="G21" s="276">
        <v>332.75</v>
      </c>
      <c r="H21" s="277">
        <v>403</v>
      </c>
      <c r="I21" s="327">
        <v>1640.25</v>
      </c>
      <c r="J21" s="299">
        <v>117.5</v>
      </c>
      <c r="K21" s="313">
        <v>1757.75</v>
      </c>
      <c r="L21" s="269">
        <v>142</v>
      </c>
      <c r="M21" s="270">
        <v>561.75</v>
      </c>
      <c r="N21" s="270">
        <v>513</v>
      </c>
      <c r="O21" s="270">
        <v>268.58</v>
      </c>
      <c r="P21" s="271">
        <v>347.83</v>
      </c>
      <c r="Q21" s="325">
        <v>1231.75</v>
      </c>
      <c r="R21" s="299">
        <v>943</v>
      </c>
      <c r="S21" s="9">
        <v>2183.833333333333</v>
      </c>
      <c r="T21" s="269">
        <v>368</v>
      </c>
      <c r="U21" s="270">
        <v>949</v>
      </c>
      <c r="V21" s="270">
        <v>1071</v>
      </c>
      <c r="W21" s="270">
        <v>554</v>
      </c>
      <c r="X21" s="271">
        <v>715</v>
      </c>
      <c r="Y21" s="325">
        <v>2214</v>
      </c>
      <c r="Z21" s="299">
        <v>1036</v>
      </c>
      <c r="AA21" s="9">
        <v>3250</v>
      </c>
      <c r="AB21" s="269">
        <v>190.33333333333334</v>
      </c>
      <c r="AC21" s="270">
        <v>521.66666666666663</v>
      </c>
      <c r="AD21" s="270">
        <v>505.83333333333331</v>
      </c>
      <c r="AE21" s="270">
        <v>259.41666666666669</v>
      </c>
      <c r="AF21" s="271">
        <v>440.91666666666669</v>
      </c>
      <c r="AG21" s="325">
        <v>1246.6666666666667</v>
      </c>
      <c r="AH21" s="299">
        <v>935</v>
      </c>
      <c r="AI21" s="313">
        <v>3842</v>
      </c>
      <c r="AJ21" s="269">
        <v>280</v>
      </c>
      <c r="AK21" s="270">
        <v>640.25</v>
      </c>
      <c r="AL21" s="270">
        <v>653.83333333333337</v>
      </c>
      <c r="AM21" s="270">
        <v>296.83333333333331</v>
      </c>
      <c r="AN21" s="271">
        <v>356.66666666666669</v>
      </c>
      <c r="AO21" s="325">
        <v>1579.5</v>
      </c>
      <c r="AP21" s="299">
        <v>1001</v>
      </c>
      <c r="AQ21" s="13">
        <v>4750</v>
      </c>
      <c r="AR21" s="106"/>
    </row>
    <row r="22" spans="1:44" x14ac:dyDescent="0.35">
      <c r="A22" s="35" t="s">
        <v>993</v>
      </c>
      <c r="B22" s="111" t="s">
        <v>632</v>
      </c>
      <c r="C22" s="6" t="s">
        <v>633</v>
      </c>
      <c r="D22" s="729">
        <v>7.6662908680947009E-2</v>
      </c>
      <c r="E22" s="730">
        <v>0.30695187165775401</v>
      </c>
      <c r="F22" s="730">
        <v>0.2271273192578375</v>
      </c>
      <c r="G22" s="730">
        <v>0.2408675799086758</v>
      </c>
      <c r="H22" s="731">
        <v>0.26659959758551299</v>
      </c>
      <c r="I22" s="709">
        <v>0.28515318146111546</v>
      </c>
      <c r="J22" s="433">
        <v>0.28832753424256702</v>
      </c>
      <c r="K22" s="442">
        <v>0.28536537685398733</v>
      </c>
      <c r="L22" s="431">
        <v>8.0705505077498671E-2</v>
      </c>
      <c r="M22" s="432">
        <v>0.22204093740729752</v>
      </c>
      <c r="N22" s="432">
        <v>0.21280051981806369</v>
      </c>
      <c r="O22" s="432">
        <v>0.23087818696883852</v>
      </c>
      <c r="P22" s="433">
        <v>0.2696385542168675</v>
      </c>
      <c r="Q22" s="443">
        <v>0.2439892545332438</v>
      </c>
      <c r="R22" s="433">
        <v>0.46659597030752914</v>
      </c>
      <c r="S22" s="451">
        <v>0.3401129512325422</v>
      </c>
      <c r="T22" s="431">
        <v>4.3478260869565216E-2</v>
      </c>
      <c r="U22" s="432">
        <v>0.16754478398314016</v>
      </c>
      <c r="V22" s="432">
        <v>0.2203548085901027</v>
      </c>
      <c r="W22" s="432">
        <v>0.25090252707581229</v>
      </c>
      <c r="X22" s="433">
        <v>0.25874125874125875</v>
      </c>
      <c r="Y22" s="443">
        <v>0.22222222222222221</v>
      </c>
      <c r="Z22" s="433">
        <v>0.43050193050193047</v>
      </c>
      <c r="AA22" s="451">
        <v>0.28861538461538461</v>
      </c>
      <c r="AB22" s="431">
        <v>5.0632911392405063E-2</v>
      </c>
      <c r="AC22" s="432">
        <v>0.19160728424386381</v>
      </c>
      <c r="AD22" s="432">
        <v>0.19310344827586207</v>
      </c>
      <c r="AE22" s="432">
        <v>0.23404255319148937</v>
      </c>
      <c r="AF22" s="433">
        <v>0.24337957124842372</v>
      </c>
      <c r="AG22" s="443">
        <v>0.23050498110614909</v>
      </c>
      <c r="AH22" s="433">
        <v>0.27238335435056749</v>
      </c>
      <c r="AI22" s="627"/>
      <c r="AJ22" s="431">
        <v>0.10640608034744843</v>
      </c>
      <c r="AK22" s="432">
        <v>0.32099447513812157</v>
      </c>
      <c r="AL22" s="432">
        <v>0.20547147846332944</v>
      </c>
      <c r="AM22" s="432">
        <v>0.23114355231143552</v>
      </c>
      <c r="AN22" s="433">
        <v>0.2445141065830721</v>
      </c>
      <c r="AO22" s="443">
        <v>0.29064283941424673</v>
      </c>
      <c r="AP22" s="433">
        <v>0.57742257742257697</v>
      </c>
      <c r="AQ22" s="36">
        <v>0.39936842105263159</v>
      </c>
    </row>
    <row r="23" spans="1:44" x14ac:dyDescent="0.35">
      <c r="A23" s="35" t="s">
        <v>993</v>
      </c>
      <c r="B23" s="111" t="s">
        <v>634</v>
      </c>
      <c r="C23" s="6" t="s">
        <v>633</v>
      </c>
      <c r="D23" s="729">
        <v>0.8252536640360767</v>
      </c>
      <c r="E23" s="730">
        <v>0.63529411764705879</v>
      </c>
      <c r="F23" s="730">
        <v>0.70697376839411386</v>
      </c>
      <c r="G23" s="730">
        <v>0.71118721461187218</v>
      </c>
      <c r="H23" s="731">
        <v>0.6901408450704225</v>
      </c>
      <c r="I23" s="709">
        <v>0.64728986645718778</v>
      </c>
      <c r="J23" s="433">
        <v>0.36434084554999585</v>
      </c>
      <c r="K23" s="442">
        <v>0.62837562384214296</v>
      </c>
      <c r="L23" s="431">
        <v>0.86638161411010162</v>
      </c>
      <c r="M23" s="432">
        <v>0.75378226045683772</v>
      </c>
      <c r="N23" s="432">
        <v>0.76754385964912286</v>
      </c>
      <c r="O23" s="432">
        <v>0.72379603399433423</v>
      </c>
      <c r="P23" s="433">
        <v>0.70409638554216869</v>
      </c>
      <c r="Q23" s="443">
        <v>0.72753525856279389</v>
      </c>
      <c r="R23" s="433">
        <v>0.44750795334040294</v>
      </c>
      <c r="S23" s="451">
        <v>0.60661680531176077</v>
      </c>
      <c r="T23" s="431">
        <v>0.85054347826086951</v>
      </c>
      <c r="U23" s="432">
        <v>0.77976817702845103</v>
      </c>
      <c r="V23" s="432">
        <v>0.73295985060690938</v>
      </c>
      <c r="W23" s="432">
        <v>0.70938628158844763</v>
      </c>
      <c r="X23" s="433">
        <v>0.70209790209790213</v>
      </c>
      <c r="Y23" s="443">
        <v>0.71815718157181574</v>
      </c>
      <c r="Z23" s="433">
        <v>0.47393822393822393</v>
      </c>
      <c r="AA23" s="451">
        <v>0.64030769230769236</v>
      </c>
      <c r="AB23" s="431">
        <v>0.87522603978300184</v>
      </c>
      <c r="AC23" s="432">
        <v>0.74901029295328581</v>
      </c>
      <c r="AD23" s="432">
        <v>0.74022988505747123</v>
      </c>
      <c r="AE23" s="432">
        <v>0.69787234042553192</v>
      </c>
      <c r="AF23" s="433">
        <v>0.68348045397225721</v>
      </c>
      <c r="AG23" s="443">
        <v>0.69804190999656479</v>
      </c>
      <c r="AH23" s="433">
        <v>0.43957219251336899</v>
      </c>
      <c r="AI23" s="442">
        <v>0.6397709526288391</v>
      </c>
      <c r="AJ23" s="431">
        <v>0.79261672095548319</v>
      </c>
      <c r="AK23" s="432">
        <v>0.60662983425414363</v>
      </c>
      <c r="AL23" s="432">
        <v>0.71187427240977885</v>
      </c>
      <c r="AM23" s="432">
        <v>0.69586374695863751</v>
      </c>
      <c r="AN23" s="433">
        <v>0.67711598746081503</v>
      </c>
      <c r="AO23" s="443">
        <v>0.62745098039215685</v>
      </c>
      <c r="AP23" s="433">
        <v>0.34465534465534498</v>
      </c>
      <c r="AQ23" s="36">
        <v>0.52800000000000002</v>
      </c>
    </row>
    <row r="24" spans="1:44" x14ac:dyDescent="0.35">
      <c r="A24" s="35" t="s">
        <v>993</v>
      </c>
      <c r="B24" s="111" t="s">
        <v>635</v>
      </c>
      <c r="C24" s="6" t="s">
        <v>633</v>
      </c>
      <c r="D24" s="729">
        <v>9.6956031567080048E-2</v>
      </c>
      <c r="E24" s="730">
        <v>5.66844919786096E-2</v>
      </c>
      <c r="F24" s="730">
        <v>6.5259117082533583E-2</v>
      </c>
      <c r="G24" s="730">
        <v>4.6803652968036527E-2</v>
      </c>
      <c r="H24" s="731">
        <v>4.2253521126760563E-2</v>
      </c>
      <c r="I24" s="709">
        <v>6.7033254778737894E-2</v>
      </c>
      <c r="J24" s="433">
        <v>0.34733162020743724</v>
      </c>
      <c r="K24" s="442">
        <v>8.5770309500895286E-2</v>
      </c>
      <c r="L24" s="431">
        <v>5.024051309460182E-2</v>
      </c>
      <c r="M24" s="432">
        <v>2.3286858498961734E-2</v>
      </c>
      <c r="N24" s="432">
        <v>1.7868745938921377E-2</v>
      </c>
      <c r="O24" s="432">
        <v>4.1076487252124649E-2</v>
      </c>
      <c r="P24" s="433">
        <v>2.3373493975903617E-2</v>
      </c>
      <c r="Q24" s="443">
        <v>2.7065144392209538E-2</v>
      </c>
      <c r="R24" s="433">
        <v>7.5291622481442208E-2</v>
      </c>
      <c r="S24" s="451">
        <v>4.7889796229871003E-2</v>
      </c>
      <c r="T24" s="431">
        <v>0.10326086956521739</v>
      </c>
      <c r="U24" s="432">
        <v>5.0579557428872497E-2</v>
      </c>
      <c r="V24" s="432">
        <v>4.6685340802987862E-2</v>
      </c>
      <c r="W24" s="432">
        <v>3.7906137184115521E-2</v>
      </c>
      <c r="X24" s="433">
        <v>3.7762237762237763E-2</v>
      </c>
      <c r="Y24" s="443">
        <v>5.8717253839205057E-2</v>
      </c>
      <c r="Z24" s="433">
        <v>8.2046332046332049E-2</v>
      </c>
      <c r="AA24" s="451">
        <v>6.615384615384616E-2</v>
      </c>
      <c r="AB24" s="431">
        <v>5.9674502712477394E-2</v>
      </c>
      <c r="AC24" s="432">
        <v>4.5130641330166268E-2</v>
      </c>
      <c r="AD24" s="432">
        <v>3.9080459770114942E-2</v>
      </c>
      <c r="AE24" s="432">
        <v>4.2553191489361701E-2</v>
      </c>
      <c r="AF24" s="433">
        <v>3.7831021437578813E-2</v>
      </c>
      <c r="AG24" s="443">
        <v>5.4276880796976984E-2</v>
      </c>
      <c r="AH24" s="433">
        <v>0.10481283422459893</v>
      </c>
      <c r="AI24" s="442">
        <v>6.6631962519521082E-2</v>
      </c>
      <c r="AJ24" s="431">
        <v>8.6862106406080344E-2</v>
      </c>
      <c r="AK24" s="432">
        <v>6.0220994475138123E-2</v>
      </c>
      <c r="AL24" s="432">
        <v>5.8789289871944123E-2</v>
      </c>
      <c r="AM24" s="432">
        <v>4.1362530413625302E-2</v>
      </c>
      <c r="AN24" s="433">
        <v>4.0752351097178681E-2</v>
      </c>
      <c r="AO24" s="443">
        <v>6.651774633904195E-2</v>
      </c>
      <c r="AP24" s="433">
        <v>7.792207792207792E-2</v>
      </c>
      <c r="AQ24" s="36">
        <v>7.2631578947368422E-2</v>
      </c>
    </row>
    <row r="25" spans="1:44" ht="24" customHeight="1" x14ac:dyDescent="0.35">
      <c r="A25" s="1073" t="s">
        <v>636</v>
      </c>
      <c r="B25" s="1074"/>
      <c r="C25" s="1074"/>
      <c r="D25" s="266"/>
      <c r="E25" s="267"/>
      <c r="F25" s="267"/>
      <c r="G25" s="267"/>
      <c r="H25" s="268"/>
      <c r="I25" s="324"/>
      <c r="J25" s="298"/>
      <c r="K25" s="312"/>
      <c r="L25" s="266"/>
      <c r="M25" s="267"/>
      <c r="N25" s="267"/>
      <c r="O25" s="267"/>
      <c r="P25" s="268"/>
      <c r="Q25" s="324"/>
      <c r="R25" s="298"/>
      <c r="S25" s="430"/>
      <c r="T25" s="266"/>
      <c r="U25" s="267"/>
      <c r="V25" s="267"/>
      <c r="W25" s="267"/>
      <c r="X25" s="268"/>
      <c r="Y25" s="324"/>
      <c r="Z25" s="298"/>
      <c r="AA25" s="430"/>
      <c r="AB25" s="266"/>
      <c r="AC25" s="267"/>
      <c r="AD25" s="267"/>
      <c r="AE25" s="267"/>
      <c r="AF25" s="268"/>
      <c r="AG25" s="324"/>
      <c r="AH25" s="298"/>
      <c r="AI25" s="312"/>
      <c r="AJ25" s="266"/>
      <c r="AK25" s="267"/>
      <c r="AL25" s="267"/>
      <c r="AM25" s="267"/>
      <c r="AN25" s="268"/>
      <c r="AO25" s="324"/>
      <c r="AP25" s="298"/>
      <c r="AQ25" s="73"/>
    </row>
    <row r="26" spans="1:44" ht="31" x14ac:dyDescent="0.35">
      <c r="A26" s="35" t="s">
        <v>993</v>
      </c>
      <c r="B26" s="6" t="s">
        <v>637</v>
      </c>
      <c r="C26" s="5" t="s">
        <v>638</v>
      </c>
      <c r="D26" s="275">
        <v>68</v>
      </c>
      <c r="E26" s="276">
        <v>574</v>
      </c>
      <c r="F26" s="270">
        <v>355</v>
      </c>
      <c r="G26" s="270">
        <v>211</v>
      </c>
      <c r="H26" s="271">
        <v>265</v>
      </c>
      <c r="I26" s="325">
        <v>1089</v>
      </c>
      <c r="J26" s="299">
        <v>48</v>
      </c>
      <c r="K26" s="313">
        <v>1137</v>
      </c>
      <c r="L26" s="269">
        <v>9.5</v>
      </c>
      <c r="M26" s="270">
        <v>124.33</v>
      </c>
      <c r="N26" s="270">
        <v>109.17</v>
      </c>
      <c r="O26" s="270">
        <v>70.17</v>
      </c>
      <c r="P26" s="271">
        <v>93.17</v>
      </c>
      <c r="Q26" s="325">
        <v>300.25</v>
      </c>
      <c r="R26" s="299">
        <v>925</v>
      </c>
      <c r="S26" s="9">
        <v>1225.25</v>
      </c>
      <c r="T26" s="269">
        <v>17</v>
      </c>
      <c r="U26" s="270">
        <v>161</v>
      </c>
      <c r="V26" s="270">
        <v>236</v>
      </c>
      <c r="W26" s="270">
        <v>140</v>
      </c>
      <c r="X26" s="271">
        <v>185</v>
      </c>
      <c r="Y26" s="325">
        <v>494</v>
      </c>
      <c r="Z26" s="299">
        <v>460</v>
      </c>
      <c r="AA26" s="9">
        <v>954</v>
      </c>
      <c r="AB26" s="269">
        <v>28</v>
      </c>
      <c r="AC26" s="270">
        <v>242</v>
      </c>
      <c r="AD26" s="270">
        <v>252</v>
      </c>
      <c r="AE26" s="270">
        <v>165</v>
      </c>
      <c r="AF26" s="271">
        <v>193</v>
      </c>
      <c r="AG26" s="325">
        <v>671</v>
      </c>
      <c r="AH26" s="299">
        <v>426</v>
      </c>
      <c r="AI26" s="313">
        <v>1097</v>
      </c>
      <c r="AJ26" s="269">
        <v>98</v>
      </c>
      <c r="AK26" s="270">
        <v>581</v>
      </c>
      <c r="AL26" s="270">
        <v>353</v>
      </c>
      <c r="AM26" s="270">
        <v>190</v>
      </c>
      <c r="AN26" s="271">
        <v>234</v>
      </c>
      <c r="AO26" s="325">
        <v>1171</v>
      </c>
      <c r="AP26" s="299">
        <v>578</v>
      </c>
      <c r="AQ26" s="13">
        <v>1749</v>
      </c>
    </row>
    <row r="27" spans="1:44" ht="24" customHeight="1" x14ac:dyDescent="0.35">
      <c r="A27" s="1073" t="s">
        <v>639</v>
      </c>
      <c r="B27" s="1074"/>
      <c r="C27" s="1074"/>
      <c r="D27" s="266"/>
      <c r="E27" s="267"/>
      <c r="F27" s="267"/>
      <c r="G27" s="267"/>
      <c r="H27" s="268"/>
      <c r="I27" s="324"/>
      <c r="J27" s="298"/>
      <c r="K27" s="312"/>
      <c r="L27" s="266"/>
      <c r="M27" s="267"/>
      <c r="N27" s="267"/>
      <c r="O27" s="267"/>
      <c r="P27" s="268"/>
      <c r="Q27" s="324"/>
      <c r="R27" s="298"/>
      <c r="S27" s="430"/>
      <c r="T27" s="266"/>
      <c r="U27" s="267"/>
      <c r="V27" s="267"/>
      <c r="W27" s="267"/>
      <c r="X27" s="268"/>
      <c r="Y27" s="324"/>
      <c r="Z27" s="298"/>
      <c r="AA27" s="430"/>
      <c r="AB27" s="266"/>
      <c r="AC27" s="267"/>
      <c r="AD27" s="267"/>
      <c r="AE27" s="267"/>
      <c r="AF27" s="268"/>
      <c r="AG27" s="324"/>
      <c r="AH27" s="298"/>
      <c r="AI27" s="312"/>
      <c r="AJ27" s="266"/>
      <c r="AK27" s="267"/>
      <c r="AL27" s="267"/>
      <c r="AM27" s="267"/>
      <c r="AN27" s="268"/>
      <c r="AO27" s="324"/>
      <c r="AP27" s="298"/>
      <c r="AQ27" s="73"/>
    </row>
    <row r="28" spans="1:44" x14ac:dyDescent="0.35">
      <c r="A28" s="35" t="s">
        <v>131</v>
      </c>
      <c r="B28" s="111" t="s">
        <v>639</v>
      </c>
      <c r="C28" s="5" t="s">
        <v>640</v>
      </c>
      <c r="D28" s="733">
        <v>131.19999999999999</v>
      </c>
      <c r="E28" s="276">
        <v>1898.2000000000003</v>
      </c>
      <c r="F28" s="276">
        <v>2066.8000000000002</v>
      </c>
      <c r="G28" s="734">
        <v>493.20000000000005</v>
      </c>
      <c r="H28" s="735">
        <v>611.79999999999995</v>
      </c>
      <c r="I28" s="327">
        <v>5201.1000000000004</v>
      </c>
      <c r="J28" s="299">
        <v>128.44457400000002</v>
      </c>
      <c r="K28" s="313">
        <v>5329.5445740000005</v>
      </c>
      <c r="L28" s="269">
        <v>48.39</v>
      </c>
      <c r="M28" s="270">
        <v>1744.42</v>
      </c>
      <c r="N28" s="270">
        <v>1472.13</v>
      </c>
      <c r="O28" s="270">
        <v>323.74</v>
      </c>
      <c r="P28" s="271">
        <v>571.33000000000004</v>
      </c>
      <c r="Q28" s="325">
        <v>4160</v>
      </c>
      <c r="R28" s="299">
        <v>115.9</v>
      </c>
      <c r="S28" s="9">
        <v>4275.8999999999996</v>
      </c>
      <c r="T28" s="269">
        <v>32</v>
      </c>
      <c r="U28" s="270">
        <v>779</v>
      </c>
      <c r="V28" s="270">
        <v>1057</v>
      </c>
      <c r="W28" s="270">
        <v>209</v>
      </c>
      <c r="X28" s="271">
        <v>990</v>
      </c>
      <c r="Y28" s="325">
        <v>3067</v>
      </c>
      <c r="Z28" s="299">
        <v>103</v>
      </c>
      <c r="AA28" s="9">
        <v>3170</v>
      </c>
      <c r="AB28" s="269">
        <v>72.110945621848728</v>
      </c>
      <c r="AC28" s="270">
        <v>1293.8604785294124</v>
      </c>
      <c r="AD28" s="270">
        <v>1135.4439230336131</v>
      </c>
      <c r="AE28" s="270">
        <v>342.23134943697482</v>
      </c>
      <c r="AF28" s="271">
        <v>470.04106795798299</v>
      </c>
      <c r="AG28" s="325">
        <v>3313.6877645798322</v>
      </c>
      <c r="AH28" s="299">
        <v>119.66977799999999</v>
      </c>
      <c r="AI28" s="313">
        <v>3433.3575425798322</v>
      </c>
      <c r="AJ28" s="269">
        <v>84.376543522499588</v>
      </c>
      <c r="AK28" s="270">
        <v>1210.7985912198003</v>
      </c>
      <c r="AL28" s="270">
        <v>1121.1695866268988</v>
      </c>
      <c r="AM28" s="270">
        <v>334.65141278730323</v>
      </c>
      <c r="AN28" s="271">
        <v>466.61923259459826</v>
      </c>
      <c r="AO28" s="325">
        <v>3217.6153667511003</v>
      </c>
      <c r="AP28" s="299">
        <v>90.340414080748786</v>
      </c>
      <c r="AQ28" s="13">
        <v>3307.9557808318491</v>
      </c>
    </row>
    <row r="29" spans="1:44" ht="46.5" x14ac:dyDescent="0.35">
      <c r="A29" s="35" t="s">
        <v>131</v>
      </c>
      <c r="B29" s="51" t="s">
        <v>641</v>
      </c>
      <c r="C29" s="5" t="s">
        <v>642</v>
      </c>
      <c r="D29" s="733">
        <v>7</v>
      </c>
      <c r="E29" s="276">
        <v>178.3</v>
      </c>
      <c r="F29" s="276">
        <v>208.8</v>
      </c>
      <c r="G29" s="734">
        <v>106.3</v>
      </c>
      <c r="H29" s="735">
        <v>146.5</v>
      </c>
      <c r="I29" s="332">
        <v>646.9</v>
      </c>
      <c r="J29" s="299">
        <v>9.6045820000000006</v>
      </c>
      <c r="K29" s="313">
        <v>656.50458200000003</v>
      </c>
      <c r="L29" s="269">
        <v>1.93</v>
      </c>
      <c r="M29" s="270">
        <v>149.44999999999999</v>
      </c>
      <c r="N29" s="270">
        <v>165.37</v>
      </c>
      <c r="O29" s="270">
        <v>78.540000000000006</v>
      </c>
      <c r="P29" s="271">
        <v>118.48</v>
      </c>
      <c r="Q29" s="325">
        <v>513.77</v>
      </c>
      <c r="R29" s="299">
        <v>38.200000000000003</v>
      </c>
      <c r="S29" s="9">
        <v>551.97</v>
      </c>
      <c r="T29" s="269">
        <v>0.51400000000000001</v>
      </c>
      <c r="U29" s="270">
        <v>111.4</v>
      </c>
      <c r="V29" s="270">
        <v>107.093</v>
      </c>
      <c r="W29" s="270">
        <v>38.461999999999996</v>
      </c>
      <c r="X29" s="271">
        <v>110.5</v>
      </c>
      <c r="Y29" s="325">
        <v>368</v>
      </c>
      <c r="Z29" s="299">
        <v>4</v>
      </c>
      <c r="AA29" s="9">
        <v>372</v>
      </c>
      <c r="AB29" s="269">
        <v>10.570255899159665</v>
      </c>
      <c r="AC29" s="270">
        <v>99.43913294117651</v>
      </c>
      <c r="AD29" s="270">
        <v>88.566059731092466</v>
      </c>
      <c r="AE29" s="270">
        <v>48.544917142857152</v>
      </c>
      <c r="AF29" s="271">
        <v>57.989556184873919</v>
      </c>
      <c r="AG29" s="325">
        <v>305.10992189915964</v>
      </c>
      <c r="AH29" s="299">
        <v>27.801874999999999</v>
      </c>
      <c r="AI29" s="313">
        <v>332.91179689915964</v>
      </c>
      <c r="AJ29" s="269">
        <v>9.8588618721000039</v>
      </c>
      <c r="AK29" s="270">
        <v>94.36485962700003</v>
      </c>
      <c r="AL29" s="270">
        <v>102.06061764929999</v>
      </c>
      <c r="AM29" s="270">
        <v>40.517786239200014</v>
      </c>
      <c r="AN29" s="271">
        <v>62.113698447299974</v>
      </c>
      <c r="AO29" s="325">
        <v>308.91582383489964</v>
      </c>
      <c r="AP29" s="299">
        <v>38.704966566446082</v>
      </c>
      <c r="AQ29" s="13">
        <v>347.62079040134574</v>
      </c>
    </row>
    <row r="30" spans="1:44" x14ac:dyDescent="0.35">
      <c r="A30" s="35" t="s">
        <v>131</v>
      </c>
      <c r="B30" s="51" t="s">
        <v>643</v>
      </c>
      <c r="C30" s="5" t="s">
        <v>444</v>
      </c>
      <c r="D30" s="736">
        <v>105</v>
      </c>
      <c r="E30" s="737">
        <v>1628.8000000000002</v>
      </c>
      <c r="F30" s="737">
        <v>1696.3</v>
      </c>
      <c r="G30" s="738">
        <v>305.7</v>
      </c>
      <c r="H30" s="739">
        <v>421</v>
      </c>
      <c r="I30" s="711">
        <v>4157.2</v>
      </c>
      <c r="J30" s="299">
        <v>25.631040999999996</v>
      </c>
      <c r="K30" s="313">
        <v>4182.8310409999995</v>
      </c>
      <c r="L30" s="269">
        <v>40.71</v>
      </c>
      <c r="M30" s="270">
        <v>1561.58</v>
      </c>
      <c r="N30" s="270">
        <v>1279.8800000000001</v>
      </c>
      <c r="O30" s="270">
        <v>223.69</v>
      </c>
      <c r="P30" s="271">
        <v>430.84</v>
      </c>
      <c r="Q30" s="325">
        <v>3536.7</v>
      </c>
      <c r="R30" s="299">
        <v>66.2</v>
      </c>
      <c r="S30" s="9">
        <v>3602.8999999999996</v>
      </c>
      <c r="T30" s="269">
        <v>24.4</v>
      </c>
      <c r="U30" s="270">
        <v>616.1</v>
      </c>
      <c r="V30" s="270">
        <v>923</v>
      </c>
      <c r="W30" s="270">
        <v>142.6</v>
      </c>
      <c r="X30" s="271">
        <v>869</v>
      </c>
      <c r="Y30" s="325">
        <v>2575.1</v>
      </c>
      <c r="Z30" s="299">
        <v>55</v>
      </c>
      <c r="AA30" s="9">
        <v>2630.1</v>
      </c>
      <c r="AB30" s="269">
        <v>57.635645352941168</v>
      </c>
      <c r="AC30" s="270">
        <v>1080.974906638656</v>
      </c>
      <c r="AD30" s="270">
        <v>858.64387941176437</v>
      </c>
      <c r="AE30" s="270">
        <v>225.83534189915966</v>
      </c>
      <c r="AF30" s="271">
        <v>361.29936622689064</v>
      </c>
      <c r="AG30" s="325">
        <v>2584.3891395294118</v>
      </c>
      <c r="AH30" s="299">
        <v>41.229771999999997</v>
      </c>
      <c r="AI30" s="313">
        <v>2625.6189115294119</v>
      </c>
      <c r="AJ30" s="269">
        <v>65.862836307899983</v>
      </c>
      <c r="AK30" s="270">
        <v>974.5203284054993</v>
      </c>
      <c r="AL30" s="270">
        <v>824.36096719530133</v>
      </c>
      <c r="AM30" s="270">
        <v>225.2374652394</v>
      </c>
      <c r="AN30" s="271">
        <v>369.27778135500057</v>
      </c>
      <c r="AO30" s="325">
        <v>2459.2593785031008</v>
      </c>
      <c r="AP30" s="299">
        <v>16.466776741681691</v>
      </c>
      <c r="AQ30" s="13">
        <v>2475.7261552447826</v>
      </c>
    </row>
    <row r="31" spans="1:44" x14ac:dyDescent="0.35">
      <c r="A31" s="35" t="s">
        <v>131</v>
      </c>
      <c r="B31" s="51" t="s">
        <v>644</v>
      </c>
      <c r="C31" s="5" t="s">
        <v>444</v>
      </c>
      <c r="D31" s="736">
        <v>19.2</v>
      </c>
      <c r="E31" s="737">
        <v>91.2</v>
      </c>
      <c r="F31" s="737">
        <v>161.50000000000003</v>
      </c>
      <c r="G31" s="738">
        <v>81.300000000000011</v>
      </c>
      <c r="H31" s="739">
        <v>44.5</v>
      </c>
      <c r="I31" s="711">
        <v>397.6</v>
      </c>
      <c r="J31" s="299">
        <v>93.208962999999997</v>
      </c>
      <c r="K31" s="313">
        <v>490.80896300000001</v>
      </c>
      <c r="L31" s="269">
        <v>5.76</v>
      </c>
      <c r="M31" s="270">
        <v>33.380000000000003</v>
      </c>
      <c r="N31" s="270">
        <v>26.83</v>
      </c>
      <c r="O31" s="270">
        <v>21.51</v>
      </c>
      <c r="P31" s="271">
        <v>22.01</v>
      </c>
      <c r="Q31" s="325">
        <v>109.49</v>
      </c>
      <c r="R31" s="299">
        <v>11.4</v>
      </c>
      <c r="S31" s="9">
        <v>120.89</v>
      </c>
      <c r="T31" s="269">
        <v>7</v>
      </c>
      <c r="U31" s="270">
        <v>51.08</v>
      </c>
      <c r="V31" s="270">
        <v>26.6</v>
      </c>
      <c r="W31" s="270">
        <v>28.8</v>
      </c>
      <c r="X31" s="271">
        <v>10</v>
      </c>
      <c r="Y31" s="325">
        <v>123.48</v>
      </c>
      <c r="Z31" s="299">
        <v>16</v>
      </c>
      <c r="AA31" s="9">
        <v>139.48000000000002</v>
      </c>
      <c r="AB31" s="269">
        <v>3.3728857226890763</v>
      </c>
      <c r="AC31" s="270">
        <v>22.632250084033608</v>
      </c>
      <c r="AD31" s="270">
        <v>22.710698478991596</v>
      </c>
      <c r="AE31" s="270">
        <v>35.046431613445392</v>
      </c>
      <c r="AF31" s="271">
        <v>15.911807890756304</v>
      </c>
      <c r="AG31" s="325">
        <v>99.67407378991598</v>
      </c>
      <c r="AH31" s="299">
        <v>50.599400000000003</v>
      </c>
      <c r="AI31" s="313">
        <v>150.27347378991598</v>
      </c>
      <c r="AJ31" s="269">
        <v>7.5782105387999961</v>
      </c>
      <c r="AK31" s="270">
        <v>62.938054644299996</v>
      </c>
      <c r="AL31" s="270">
        <v>42.401192188500019</v>
      </c>
      <c r="AM31" s="270">
        <v>29.954837277899998</v>
      </c>
      <c r="AN31" s="271">
        <v>7.996881386700001</v>
      </c>
      <c r="AO31" s="325">
        <v>150.86917603620003</v>
      </c>
      <c r="AP31" s="299">
        <v>35.168670772620729</v>
      </c>
      <c r="AQ31" s="13">
        <v>186.03784680882075</v>
      </c>
    </row>
    <row r="32" spans="1:44" ht="17.25" customHeight="1" thickBot="1" x14ac:dyDescent="0.4">
      <c r="A32" s="39" t="s">
        <v>131</v>
      </c>
      <c r="B32" s="14" t="s">
        <v>645</v>
      </c>
      <c r="C32" s="14" t="s">
        <v>444</v>
      </c>
      <c r="D32" s="740">
        <v>32.4</v>
      </c>
      <c r="E32" s="741">
        <v>259.8</v>
      </c>
      <c r="F32" s="741">
        <v>107.9</v>
      </c>
      <c r="G32" s="742">
        <v>41.6</v>
      </c>
      <c r="H32" s="743">
        <v>68.5</v>
      </c>
      <c r="I32" s="712">
        <v>510.20000000000005</v>
      </c>
      <c r="J32" s="462">
        <v>13.648129000000001</v>
      </c>
      <c r="K32" s="460">
        <v>523.84812900000009</v>
      </c>
      <c r="L32" s="293">
        <v>12.18</v>
      </c>
      <c r="M32" s="294">
        <v>205.16</v>
      </c>
      <c r="N32" s="294">
        <v>81.06</v>
      </c>
      <c r="O32" s="294">
        <v>43.8</v>
      </c>
      <c r="P32" s="455">
        <v>61.14</v>
      </c>
      <c r="Q32" s="461">
        <v>403.34</v>
      </c>
      <c r="R32" s="462">
        <v>36.1</v>
      </c>
      <c r="S32" s="107">
        <v>439.44</v>
      </c>
      <c r="T32" s="293">
        <v>8.8000000000000007</v>
      </c>
      <c r="U32" s="294">
        <v>165.3</v>
      </c>
      <c r="V32" s="294">
        <v>63.7</v>
      </c>
      <c r="W32" s="294">
        <v>28.08</v>
      </c>
      <c r="X32" s="455">
        <v>55.8</v>
      </c>
      <c r="Y32" s="461">
        <v>321.68</v>
      </c>
      <c r="Z32" s="462">
        <v>34</v>
      </c>
      <c r="AA32" s="107">
        <v>355.68</v>
      </c>
      <c r="AB32" s="293">
        <v>23.041664420168072</v>
      </c>
      <c r="AC32" s="294">
        <v>139.19227179831955</v>
      </c>
      <c r="AD32" s="294">
        <v>96.537681529411756</v>
      </c>
      <c r="AE32" s="294">
        <v>31.315189495798368</v>
      </c>
      <c r="AF32" s="455">
        <v>49.289982117647071</v>
      </c>
      <c r="AG32" s="461">
        <v>339.37678936134483</v>
      </c>
      <c r="AH32" s="462">
        <v>20.47655</v>
      </c>
      <c r="AI32" s="460">
        <v>359.85333936134481</v>
      </c>
      <c r="AJ32" s="293">
        <v>29.338000000000001</v>
      </c>
      <c r="AK32" s="294">
        <v>166.715</v>
      </c>
      <c r="AL32" s="294">
        <v>145.506</v>
      </c>
      <c r="AM32" s="294">
        <v>58.878999999999998</v>
      </c>
      <c r="AN32" s="455">
        <v>68.498999999999995</v>
      </c>
      <c r="AO32" s="461">
        <v>468.93700000000001</v>
      </c>
      <c r="AP32" s="462">
        <v>21.482376394930402</v>
      </c>
      <c r="AQ32" s="15">
        <v>490.4193763949304</v>
      </c>
    </row>
    <row r="33" spans="1:36" ht="17.25" customHeight="1" thickTop="1" thickBot="1" x14ac:dyDescent="0.4">
      <c r="A33" s="35"/>
      <c r="C33" s="64"/>
      <c r="D33" s="41"/>
      <c r="E33" s="41"/>
      <c r="F33" s="41"/>
      <c r="G33" s="41"/>
      <c r="H33" s="41"/>
      <c r="I33" s="42"/>
      <c r="J33" s="42"/>
      <c r="K33" s="41"/>
      <c r="L33" s="65"/>
      <c r="M33" s="41"/>
      <c r="N33" s="41"/>
      <c r="O33" s="41"/>
      <c r="P33" s="41"/>
      <c r="Q33" s="42"/>
      <c r="R33" s="42"/>
      <c r="S33" s="41"/>
      <c r="T33" s="65"/>
      <c r="U33" s="41"/>
      <c r="V33" s="41"/>
      <c r="W33" s="41"/>
      <c r="X33" s="41"/>
      <c r="Y33" s="42"/>
      <c r="Z33" s="42"/>
      <c r="AA33" s="41"/>
      <c r="AB33" s="65"/>
      <c r="AC33" s="41"/>
      <c r="AD33" s="41"/>
      <c r="AE33" s="41"/>
      <c r="AF33" s="41"/>
      <c r="AG33" s="42"/>
      <c r="AH33" s="42"/>
      <c r="AI33" s="41"/>
      <c r="AJ33" s="66"/>
    </row>
    <row r="34" spans="1:36" ht="30" customHeight="1" thickTop="1" x14ac:dyDescent="0.35">
      <c r="A34" s="1044" t="s">
        <v>426</v>
      </c>
      <c r="B34" s="1043"/>
      <c r="C34" s="1043"/>
      <c r="D34" s="1082">
        <v>2022</v>
      </c>
      <c r="E34" s="1043"/>
      <c r="F34" s="1063"/>
    </row>
    <row r="35" spans="1:36" x14ac:dyDescent="0.35">
      <c r="A35" s="1104" t="s">
        <v>427</v>
      </c>
      <c r="B35" s="1105" t="s">
        <v>428</v>
      </c>
      <c r="C35" s="1106" t="s">
        <v>429</v>
      </c>
      <c r="D35" s="1100" t="s">
        <v>433</v>
      </c>
      <c r="E35" s="1095" t="s">
        <v>434</v>
      </c>
      <c r="F35" s="1109" t="s">
        <v>435</v>
      </c>
      <c r="L35" s="123"/>
    </row>
    <row r="36" spans="1:36" x14ac:dyDescent="0.35">
      <c r="A36" s="1104"/>
      <c r="B36" s="1106"/>
      <c r="C36" s="1106"/>
      <c r="D36" s="1100"/>
      <c r="E36" s="1095"/>
      <c r="F36" s="1109"/>
    </row>
    <row r="37" spans="1:36" ht="27" customHeight="1" x14ac:dyDescent="0.35">
      <c r="A37" s="1065" t="s">
        <v>646</v>
      </c>
      <c r="B37" s="1066"/>
      <c r="C37" s="1066"/>
      <c r="D37" s="323"/>
      <c r="E37" s="297"/>
      <c r="F37" s="72"/>
      <c r="L37" s="123"/>
    </row>
    <row r="38" spans="1:36" x14ac:dyDescent="0.35">
      <c r="A38" s="506" t="s">
        <v>209</v>
      </c>
      <c r="B38" s="70" t="s">
        <v>647</v>
      </c>
      <c r="C38" s="704" t="s">
        <v>495</v>
      </c>
      <c r="D38" s="325">
        <v>736</v>
      </c>
      <c r="E38" s="705"/>
      <c r="F38" s="13">
        <v>736</v>
      </c>
    </row>
    <row r="39" spans="1:36" ht="27" customHeight="1" x14ac:dyDescent="0.35">
      <c r="A39" s="1065" t="s">
        <v>648</v>
      </c>
      <c r="B39" s="1066"/>
      <c r="C39" s="1066"/>
      <c r="D39" s="323"/>
      <c r="E39" s="297"/>
      <c r="F39" s="72"/>
    </row>
    <row r="40" spans="1:36" x14ac:dyDescent="0.35">
      <c r="A40" s="506" t="s">
        <v>209</v>
      </c>
      <c r="B40" s="70" t="s">
        <v>649</v>
      </c>
      <c r="C40" s="70" t="s">
        <v>495</v>
      </c>
      <c r="D40" s="325">
        <v>33</v>
      </c>
      <c r="E40" s="299">
        <v>23</v>
      </c>
      <c r="F40" s="13">
        <v>56</v>
      </c>
    </row>
    <row r="41" spans="1:36" ht="27" customHeight="1" x14ac:dyDescent="0.35">
      <c r="A41" s="1065" t="s">
        <v>650</v>
      </c>
      <c r="B41" s="1066"/>
      <c r="C41" s="1066"/>
      <c r="D41" s="323"/>
      <c r="E41" s="297"/>
      <c r="F41" s="72"/>
    </row>
    <row r="42" spans="1:36" ht="31.5" thickBot="1" x14ac:dyDescent="0.4">
      <c r="A42" s="507" t="s">
        <v>209</v>
      </c>
      <c r="B42" s="77" t="s">
        <v>651</v>
      </c>
      <c r="C42" s="77" t="s">
        <v>477</v>
      </c>
      <c r="D42" s="689">
        <v>0</v>
      </c>
      <c r="E42" s="706"/>
      <c r="F42" s="15">
        <v>0</v>
      </c>
    </row>
    <row r="43" spans="1:36" ht="16" thickTop="1" x14ac:dyDescent="0.35">
      <c r="A43" s="6"/>
      <c r="B43" s="112"/>
      <c r="C43" s="112"/>
      <c r="D43" s="113"/>
      <c r="E43" s="113"/>
      <c r="F43" s="113"/>
      <c r="G43" s="113"/>
      <c r="H43" s="113"/>
      <c r="I43" s="114"/>
      <c r="J43" s="114"/>
      <c r="K43" s="113"/>
      <c r="L43" s="113"/>
      <c r="M43" s="113"/>
      <c r="N43" s="112"/>
      <c r="O43" s="112"/>
      <c r="P43" s="112"/>
      <c r="Q43" s="112"/>
      <c r="V43" s="41"/>
      <c r="W43" s="41"/>
      <c r="X43" s="41"/>
      <c r="Y43" s="42"/>
      <c r="Z43" s="42"/>
      <c r="AA43" s="41"/>
      <c r="AB43" s="41"/>
      <c r="AC43" s="41"/>
      <c r="AD43" s="41"/>
      <c r="AE43" s="41"/>
      <c r="AF43" s="41"/>
      <c r="AG43" s="42"/>
      <c r="AH43" s="42"/>
      <c r="AI43" s="41"/>
    </row>
    <row r="44" spans="1:36" x14ac:dyDescent="0.35">
      <c r="B44" s="112"/>
      <c r="C44" s="112"/>
      <c r="D44" s="112"/>
      <c r="E44" s="112"/>
      <c r="F44" s="112"/>
      <c r="G44" s="112"/>
      <c r="H44" s="112"/>
      <c r="I44" s="112"/>
      <c r="J44" s="112"/>
      <c r="K44" s="112"/>
      <c r="L44" s="112"/>
      <c r="M44" s="112"/>
      <c r="N44" s="112"/>
      <c r="O44" s="112"/>
      <c r="P44" s="112"/>
      <c r="Q44" s="112"/>
    </row>
    <row r="45" spans="1:36" ht="30" customHeight="1" x14ac:dyDescent="0.35">
      <c r="A45" s="1069" t="s">
        <v>652</v>
      </c>
      <c r="B45" s="1069"/>
      <c r="C45" s="1069"/>
    </row>
    <row r="46" spans="1:36" ht="54.5" customHeight="1" x14ac:dyDescent="0.35">
      <c r="A46" s="1069" t="s">
        <v>653</v>
      </c>
      <c r="B46" s="1069"/>
      <c r="C46" s="1069"/>
    </row>
  </sheetData>
  <sheetProtection algorithmName="SHA-512" hashValue="LyBlZ/f2MhSHziPTXmvTjWzRAnhY1tN7j3tq3OeLvqdhGBAG/bi5AExuRswVI5ncZsuBQP5wneqBFT/i9ionRw==" saltValue="rDMZggLbQwl/oN3X8D27xw==" spinCount="100000" sheet="1" objects="1" scenarios="1"/>
  <mergeCells count="73">
    <mergeCell ref="D34:F34"/>
    <mergeCell ref="F35:F36"/>
    <mergeCell ref="A39:C39"/>
    <mergeCell ref="A41:C41"/>
    <mergeCell ref="A45:C45"/>
    <mergeCell ref="A46:C46"/>
    <mergeCell ref="E35:E36"/>
    <mergeCell ref="A37:C37"/>
    <mergeCell ref="A35:A36"/>
    <mergeCell ref="B35:B36"/>
    <mergeCell ref="C35:C36"/>
    <mergeCell ref="D35:D36"/>
    <mergeCell ref="A20:C20"/>
    <mergeCell ref="A25:C25"/>
    <mergeCell ref="A27:C27"/>
    <mergeCell ref="A34:C34"/>
    <mergeCell ref="B18:B19"/>
    <mergeCell ref="AL11:AL12"/>
    <mergeCell ref="AM11:AM12"/>
    <mergeCell ref="AN11:AN12"/>
    <mergeCell ref="W11:W12"/>
    <mergeCell ref="X11:X12"/>
    <mergeCell ref="Y11:Y12"/>
    <mergeCell ref="Z11:Z12"/>
    <mergeCell ref="AA11:AA12"/>
    <mergeCell ref="AB11:AB12"/>
    <mergeCell ref="S11:S12"/>
    <mergeCell ref="T11:T12"/>
    <mergeCell ref="U11:U12"/>
    <mergeCell ref="V11:V12"/>
    <mergeCell ref="AK11:AK12"/>
    <mergeCell ref="A13:C13"/>
    <mergeCell ref="A14:C14"/>
    <mergeCell ref="A15:C15"/>
    <mergeCell ref="B16:B17"/>
    <mergeCell ref="R11:R12"/>
    <mergeCell ref="P11:P12"/>
    <mergeCell ref="Q11:Q12"/>
    <mergeCell ref="A11:A12"/>
    <mergeCell ref="B11:B12"/>
    <mergeCell ref="C11:C12"/>
    <mergeCell ref="D11:D12"/>
    <mergeCell ref="E11:E12"/>
    <mergeCell ref="F11:F12"/>
    <mergeCell ref="G11:G12"/>
    <mergeCell ref="H11:H12"/>
    <mergeCell ref="I11:I12"/>
    <mergeCell ref="L10:S10"/>
    <mergeCell ref="AQ11:AQ12"/>
    <mergeCell ref="AC11:AC12"/>
    <mergeCell ref="AD11:AD12"/>
    <mergeCell ref="AO11:AO12"/>
    <mergeCell ref="AP11:AP12"/>
    <mergeCell ref="AE11:AE12"/>
    <mergeCell ref="AF11:AF12"/>
    <mergeCell ref="AG11:AG12"/>
    <mergeCell ref="AH11:AH12"/>
    <mergeCell ref="AI11:AI12"/>
    <mergeCell ref="AJ11:AJ12"/>
    <mergeCell ref="T10:AA10"/>
    <mergeCell ref="M11:M12"/>
    <mergeCell ref="AB10:AI10"/>
    <mergeCell ref="AJ10:AQ10"/>
    <mergeCell ref="J11:J12"/>
    <mergeCell ref="K11:K12"/>
    <mergeCell ref="L11:L12"/>
    <mergeCell ref="N11:N12"/>
    <mergeCell ref="O11:O12"/>
    <mergeCell ref="A2:C5"/>
    <mergeCell ref="A8:C8"/>
    <mergeCell ref="F8:G8"/>
    <mergeCell ref="A10:C10"/>
    <mergeCell ref="D10:K1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CB84B-395B-4817-A7CB-E23CCDC7360B}">
  <sheetPr codeName="Hoja14">
    <tabColor rgb="FF00849E"/>
    <outlinePr summaryBelow="0" summaryRight="0"/>
    <pageSetUpPr autoPageBreaks="0"/>
  </sheetPr>
  <dimension ref="A1:AQ122"/>
  <sheetViews>
    <sheetView showGridLines="0" zoomScale="70" zoomScaleNormal="70" workbookViewId="0">
      <pane xSplit="3" topLeftCell="D1" activePane="topRight" state="frozen"/>
      <selection activeCell="C34" sqref="C34"/>
      <selection pane="topRight"/>
    </sheetView>
  </sheetViews>
  <sheetFormatPr baseColWidth="10" defaultColWidth="10.83203125" defaultRowHeight="15.5" x14ac:dyDescent="0.35"/>
  <cols>
    <col min="1" max="1" width="18.58203125" style="5" customWidth="1"/>
    <col min="2" max="2" width="50.58203125" style="5" customWidth="1"/>
    <col min="3" max="3" width="35.58203125" style="5" customWidth="1"/>
    <col min="4" max="95" width="15.58203125" style="5" customWidth="1"/>
    <col min="96" max="16384" width="10.83203125" style="5"/>
  </cols>
  <sheetData>
    <row r="1" spans="1:43" ht="15.65" customHeight="1" x14ac:dyDescent="0.35"/>
    <row r="2" spans="1:43" ht="15.65" customHeight="1" x14ac:dyDescent="0.35">
      <c r="A2" s="967" t="s">
        <v>424</v>
      </c>
      <c r="B2" s="967"/>
      <c r="C2" s="967"/>
    </row>
    <row r="3" spans="1:43" ht="15.65" customHeight="1" x14ac:dyDescent="0.35">
      <c r="A3" s="967"/>
      <c r="B3" s="967"/>
      <c r="C3" s="967"/>
      <c r="F3" s="123"/>
      <c r="I3" s="127"/>
    </row>
    <row r="4" spans="1:43" ht="15.65" customHeight="1" x14ac:dyDescent="0.35">
      <c r="A4" s="967"/>
      <c r="B4" s="967"/>
      <c r="C4" s="967"/>
      <c r="J4" s="125"/>
      <c r="K4" s="125"/>
    </row>
    <row r="5" spans="1:43" ht="15.65" customHeight="1" x14ac:dyDescent="0.35">
      <c r="A5" s="967"/>
      <c r="B5" s="967"/>
      <c r="C5" s="967"/>
      <c r="F5" s="125"/>
      <c r="G5" s="125"/>
      <c r="H5" s="125"/>
      <c r="J5" s="125"/>
    </row>
    <row r="6" spans="1:43" ht="15.65" customHeight="1" x14ac:dyDescent="0.35">
      <c r="F6" s="125"/>
      <c r="G6" s="125"/>
      <c r="H6" s="125"/>
    </row>
    <row r="7" spans="1:43" ht="15.65" customHeight="1" x14ac:dyDescent="0.35">
      <c r="G7" s="123"/>
      <c r="J7" s="127"/>
    </row>
    <row r="8" spans="1:43" ht="35.15" customHeight="1" x14ac:dyDescent="0.35">
      <c r="A8" s="1069" t="s">
        <v>654</v>
      </c>
      <c r="B8" s="1069"/>
      <c r="C8" s="1069"/>
      <c r="G8" s="123"/>
      <c r="K8" s="124"/>
    </row>
    <row r="9" spans="1:43" ht="15.65" customHeight="1" thickBot="1" x14ac:dyDescent="0.4"/>
    <row r="10" spans="1:43" s="12" customFormat="1" ht="30" customHeight="1" thickTop="1" x14ac:dyDescent="0.35">
      <c r="A10" s="1044" t="s">
        <v>426</v>
      </c>
      <c r="B10" s="1044"/>
      <c r="C10" s="1044"/>
      <c r="D10" s="1082">
        <v>2022</v>
      </c>
      <c r="E10" s="1044"/>
      <c r="F10" s="1044"/>
      <c r="G10" s="1044"/>
      <c r="H10" s="1044"/>
      <c r="I10" s="1044"/>
      <c r="J10" s="1044"/>
      <c r="K10" s="1110"/>
      <c r="L10" s="1043">
        <v>2021</v>
      </c>
      <c r="M10" s="1044"/>
      <c r="N10" s="1044"/>
      <c r="O10" s="1044"/>
      <c r="P10" s="1044"/>
      <c r="Q10" s="1044"/>
      <c r="R10" s="1044"/>
      <c r="S10" s="1044"/>
      <c r="T10" s="1082">
        <v>2020</v>
      </c>
      <c r="U10" s="1044"/>
      <c r="V10" s="1044"/>
      <c r="W10" s="1044"/>
      <c r="X10" s="1044"/>
      <c r="Y10" s="1044"/>
      <c r="Z10" s="1044"/>
      <c r="AA10" s="1110"/>
      <c r="AB10" s="1043">
        <v>2019</v>
      </c>
      <c r="AC10" s="1044"/>
      <c r="AD10" s="1044"/>
      <c r="AE10" s="1044"/>
      <c r="AF10" s="1044"/>
      <c r="AG10" s="1044"/>
      <c r="AH10" s="1044"/>
      <c r="AI10" s="1110"/>
      <c r="AJ10" s="1043">
        <v>2018</v>
      </c>
      <c r="AK10" s="1044"/>
      <c r="AL10" s="1044"/>
      <c r="AM10" s="1044"/>
      <c r="AN10" s="1044"/>
      <c r="AO10" s="1044"/>
      <c r="AP10" s="1044"/>
      <c r="AQ10" s="1111"/>
    </row>
    <row r="11" spans="1:43" s="7" customFormat="1" ht="35.15" customHeight="1" x14ac:dyDescent="0.35">
      <c r="A11" s="1104" t="s">
        <v>427</v>
      </c>
      <c r="B11" s="1105" t="s">
        <v>428</v>
      </c>
      <c r="C11" s="1106" t="s">
        <v>429</v>
      </c>
      <c r="D11" s="1097" t="s">
        <v>430</v>
      </c>
      <c r="E11" s="1098" t="s">
        <v>289</v>
      </c>
      <c r="F11" s="1098" t="s">
        <v>431</v>
      </c>
      <c r="G11" s="1098" t="s">
        <v>288</v>
      </c>
      <c r="H11" s="1102" t="s">
        <v>287</v>
      </c>
      <c r="I11" s="1100" t="s">
        <v>433</v>
      </c>
      <c r="J11" s="1095" t="s">
        <v>434</v>
      </c>
      <c r="K11" s="1096" t="s">
        <v>435</v>
      </c>
      <c r="L11" s="1097" t="s">
        <v>430</v>
      </c>
      <c r="M11" s="1098" t="s">
        <v>289</v>
      </c>
      <c r="N11" s="1098" t="s">
        <v>431</v>
      </c>
      <c r="O11" s="1098" t="s">
        <v>288</v>
      </c>
      <c r="P11" s="1102" t="s">
        <v>287</v>
      </c>
      <c r="Q11" s="1100" t="s">
        <v>433</v>
      </c>
      <c r="R11" s="1095" t="s">
        <v>434</v>
      </c>
      <c r="S11" s="1107" t="s">
        <v>435</v>
      </c>
      <c r="T11" s="1097" t="s">
        <v>430</v>
      </c>
      <c r="U11" s="1098" t="s">
        <v>289</v>
      </c>
      <c r="V11" s="1098" t="s">
        <v>431</v>
      </c>
      <c r="W11" s="1098" t="s">
        <v>288</v>
      </c>
      <c r="X11" s="1102" t="s">
        <v>287</v>
      </c>
      <c r="Y11" s="1100" t="s">
        <v>433</v>
      </c>
      <c r="Z11" s="1095" t="s">
        <v>434</v>
      </c>
      <c r="AA11" s="1096" t="s">
        <v>435</v>
      </c>
      <c r="AB11" s="1112" t="s">
        <v>430</v>
      </c>
      <c r="AC11" s="1098" t="s">
        <v>289</v>
      </c>
      <c r="AD11" s="1098" t="s">
        <v>431</v>
      </c>
      <c r="AE11" s="1098" t="s">
        <v>288</v>
      </c>
      <c r="AF11" s="1102" t="s">
        <v>287</v>
      </c>
      <c r="AG11" s="1100" t="s">
        <v>433</v>
      </c>
      <c r="AH11" s="1095" t="s">
        <v>434</v>
      </c>
      <c r="AI11" s="1096" t="s">
        <v>435</v>
      </c>
      <c r="AJ11" s="1097" t="s">
        <v>430</v>
      </c>
      <c r="AK11" s="1098" t="s">
        <v>289</v>
      </c>
      <c r="AL11" s="1098" t="s">
        <v>431</v>
      </c>
      <c r="AM11" s="1098" t="s">
        <v>288</v>
      </c>
      <c r="AN11" s="1102" t="s">
        <v>287</v>
      </c>
      <c r="AO11" s="1100" t="s">
        <v>433</v>
      </c>
      <c r="AP11" s="1095" t="s">
        <v>434</v>
      </c>
      <c r="AQ11" s="1099" t="s">
        <v>435</v>
      </c>
    </row>
    <row r="12" spans="1:43" s="7" customFormat="1" ht="16.5" customHeight="1" x14ac:dyDescent="0.35">
      <c r="A12" s="1104"/>
      <c r="B12" s="1106"/>
      <c r="C12" s="1106"/>
      <c r="D12" s="1097"/>
      <c r="E12" s="1098"/>
      <c r="F12" s="1098"/>
      <c r="G12" s="1098"/>
      <c r="H12" s="1102"/>
      <c r="I12" s="1100"/>
      <c r="J12" s="1095"/>
      <c r="K12" s="1096"/>
      <c r="L12" s="1097"/>
      <c r="M12" s="1098"/>
      <c r="N12" s="1098"/>
      <c r="O12" s="1098"/>
      <c r="P12" s="1102"/>
      <c r="Q12" s="1100"/>
      <c r="R12" s="1095"/>
      <c r="S12" s="1107"/>
      <c r="T12" s="1097"/>
      <c r="U12" s="1098"/>
      <c r="V12" s="1098"/>
      <c r="W12" s="1098"/>
      <c r="X12" s="1102"/>
      <c r="Y12" s="1100"/>
      <c r="Z12" s="1095"/>
      <c r="AA12" s="1096"/>
      <c r="AB12" s="1112"/>
      <c r="AC12" s="1098"/>
      <c r="AD12" s="1098"/>
      <c r="AE12" s="1098"/>
      <c r="AF12" s="1102"/>
      <c r="AG12" s="1100"/>
      <c r="AH12" s="1095"/>
      <c r="AI12" s="1096"/>
      <c r="AJ12" s="1097"/>
      <c r="AK12" s="1098"/>
      <c r="AL12" s="1098"/>
      <c r="AM12" s="1098"/>
      <c r="AN12" s="1102"/>
      <c r="AO12" s="1100"/>
      <c r="AP12" s="1095"/>
      <c r="AQ12" s="1099"/>
    </row>
    <row r="13" spans="1:43" ht="30" customHeight="1" x14ac:dyDescent="0.35">
      <c r="A13" s="1070" t="s">
        <v>491</v>
      </c>
      <c r="B13" s="1070"/>
      <c r="C13" s="1070"/>
      <c r="D13" s="260"/>
      <c r="E13" s="261"/>
      <c r="F13" s="261"/>
      <c r="G13" s="261"/>
      <c r="H13" s="262"/>
      <c r="I13" s="322"/>
      <c r="J13" s="262"/>
      <c r="K13" s="310"/>
      <c r="L13" s="260"/>
      <c r="M13" s="261"/>
      <c r="N13" s="261"/>
      <c r="O13" s="261"/>
      <c r="P13" s="262"/>
      <c r="Q13" s="322"/>
      <c r="R13" s="262"/>
      <c r="S13" s="537"/>
      <c r="T13" s="260"/>
      <c r="U13" s="261"/>
      <c r="V13" s="261"/>
      <c r="W13" s="261"/>
      <c r="X13" s="262"/>
      <c r="Y13" s="322"/>
      <c r="Z13" s="262"/>
      <c r="AA13" s="310"/>
      <c r="AB13" s="750"/>
      <c r="AC13" s="261"/>
      <c r="AD13" s="261"/>
      <c r="AE13" s="261"/>
      <c r="AF13" s="262"/>
      <c r="AG13" s="322"/>
      <c r="AH13" s="262"/>
      <c r="AI13" s="310"/>
      <c r="AJ13" s="260"/>
      <c r="AK13" s="261"/>
      <c r="AL13" s="261"/>
      <c r="AM13" s="261"/>
      <c r="AN13" s="262"/>
      <c r="AO13" s="322"/>
      <c r="AP13" s="262"/>
      <c r="AQ13" s="71"/>
    </row>
    <row r="14" spans="1:43" ht="27" customHeight="1" x14ac:dyDescent="0.35">
      <c r="A14" s="1065" t="s">
        <v>655</v>
      </c>
      <c r="B14" s="1065"/>
      <c r="C14" s="1065"/>
      <c r="D14" s="263"/>
      <c r="E14" s="264"/>
      <c r="F14" s="264"/>
      <c r="G14" s="264"/>
      <c r="H14" s="265"/>
      <c r="I14" s="323"/>
      <c r="J14" s="297"/>
      <c r="K14" s="311"/>
      <c r="L14" s="263"/>
      <c r="M14" s="264"/>
      <c r="N14" s="264"/>
      <c r="O14" s="264"/>
      <c r="P14" s="265"/>
      <c r="Q14" s="323"/>
      <c r="R14" s="297"/>
      <c r="S14" s="450"/>
      <c r="T14" s="263"/>
      <c r="U14" s="264"/>
      <c r="V14" s="264"/>
      <c r="W14" s="264"/>
      <c r="X14" s="265"/>
      <c r="Y14" s="323"/>
      <c r="Z14" s="297"/>
      <c r="AA14" s="311"/>
      <c r="AB14" s="576"/>
      <c r="AC14" s="264"/>
      <c r="AD14" s="264"/>
      <c r="AE14" s="264"/>
      <c r="AF14" s="265"/>
      <c r="AG14" s="323"/>
      <c r="AH14" s="297"/>
      <c r="AI14" s="311"/>
      <c r="AJ14" s="263"/>
      <c r="AK14" s="264"/>
      <c r="AL14" s="264"/>
      <c r="AM14" s="264"/>
      <c r="AN14" s="265"/>
      <c r="AO14" s="323"/>
      <c r="AP14" s="297"/>
      <c r="AQ14" s="72"/>
    </row>
    <row r="15" spans="1:43" s="6" customFormat="1" ht="24" customHeight="1" x14ac:dyDescent="0.35">
      <c r="A15" s="1073" t="s">
        <v>57</v>
      </c>
      <c r="B15" s="1073"/>
      <c r="C15" s="1073"/>
      <c r="D15" s="266"/>
      <c r="E15" s="267"/>
      <c r="F15" s="267"/>
      <c r="G15" s="267"/>
      <c r="H15" s="268"/>
      <c r="I15" s="324"/>
      <c r="J15" s="298"/>
      <c r="K15" s="312"/>
      <c r="L15" s="266"/>
      <c r="M15" s="267"/>
      <c r="N15" s="267"/>
      <c r="O15" s="267"/>
      <c r="P15" s="268"/>
      <c r="Q15" s="324"/>
      <c r="R15" s="298"/>
      <c r="S15" s="430"/>
      <c r="T15" s="266"/>
      <c r="U15" s="267"/>
      <c r="V15" s="267"/>
      <c r="W15" s="267"/>
      <c r="X15" s="268"/>
      <c r="Y15" s="324"/>
      <c r="Z15" s="298"/>
      <c r="AA15" s="312"/>
      <c r="AB15" s="578"/>
      <c r="AC15" s="267"/>
      <c r="AD15" s="267"/>
      <c r="AE15" s="267"/>
      <c r="AF15" s="268"/>
      <c r="AG15" s="324"/>
      <c r="AH15" s="298"/>
      <c r="AI15" s="312"/>
      <c r="AJ15" s="266"/>
      <c r="AK15" s="267"/>
      <c r="AL15" s="267"/>
      <c r="AM15" s="267"/>
      <c r="AN15" s="268"/>
      <c r="AO15" s="324"/>
      <c r="AP15" s="298"/>
      <c r="AQ15" s="73"/>
    </row>
    <row r="16" spans="1:43" s="6" customFormat="1" x14ac:dyDescent="0.35">
      <c r="A16" s="1113" t="s">
        <v>995</v>
      </c>
      <c r="B16" s="1114" t="s">
        <v>656</v>
      </c>
      <c r="C16" s="76" t="s">
        <v>631</v>
      </c>
      <c r="D16" s="269">
        <v>635.33333333333337</v>
      </c>
      <c r="E16" s="270">
        <v>1068.8333333333333</v>
      </c>
      <c r="F16" s="270">
        <v>2407.5833333333335</v>
      </c>
      <c r="G16" s="270">
        <v>852</v>
      </c>
      <c r="H16" s="271">
        <v>903.5</v>
      </c>
      <c r="I16" s="325">
        <v>5867.25</v>
      </c>
      <c r="J16" s="299">
        <v>1382.4166666666667</v>
      </c>
      <c r="K16" s="313">
        <v>7249.666666666667</v>
      </c>
      <c r="L16" s="269">
        <v>614.5</v>
      </c>
      <c r="M16" s="270">
        <v>970.5</v>
      </c>
      <c r="N16" s="270">
        <v>2226.9166666666665</v>
      </c>
      <c r="O16" s="270">
        <v>816.25</v>
      </c>
      <c r="P16" s="271">
        <v>918.66666666666663</v>
      </c>
      <c r="Q16" s="325">
        <v>5546.833333333333</v>
      </c>
      <c r="R16" s="299">
        <v>1336</v>
      </c>
      <c r="S16" s="9">
        <v>6882.833333333333</v>
      </c>
      <c r="T16" s="269">
        <v>577.33333333333337</v>
      </c>
      <c r="U16" s="270">
        <v>949.83333333333337</v>
      </c>
      <c r="V16" s="270">
        <v>2095.9166666666665</v>
      </c>
      <c r="W16" s="270">
        <v>793.33333333333337</v>
      </c>
      <c r="X16" s="271">
        <v>908.08333333333337</v>
      </c>
      <c r="Y16" s="325">
        <v>5324.4999999999991</v>
      </c>
      <c r="Z16" s="299">
        <v>1352</v>
      </c>
      <c r="AA16" s="313">
        <v>6676.4999999999991</v>
      </c>
      <c r="AB16" s="751">
        <v>514.58333333333337</v>
      </c>
      <c r="AC16" s="270">
        <v>928</v>
      </c>
      <c r="AD16" s="270">
        <v>2056.6666666666665</v>
      </c>
      <c r="AE16" s="270">
        <v>798.41666666666663</v>
      </c>
      <c r="AF16" s="271">
        <v>887.58333333333337</v>
      </c>
      <c r="AG16" s="325">
        <v>5185.25</v>
      </c>
      <c r="AH16" s="299">
        <v>1406.7272727272727</v>
      </c>
      <c r="AI16" s="313">
        <v>6591.977272727273</v>
      </c>
      <c r="AJ16" s="269">
        <v>466.16666666666663</v>
      </c>
      <c r="AK16" s="270">
        <v>908.66666666666674</v>
      </c>
      <c r="AL16" s="270">
        <v>2051.583333333333</v>
      </c>
      <c r="AM16" s="270">
        <v>785.91666666666674</v>
      </c>
      <c r="AN16" s="271">
        <v>895.16666666666663</v>
      </c>
      <c r="AO16" s="325">
        <v>5107.5</v>
      </c>
      <c r="AP16" s="299">
        <v>1369.5833333333335</v>
      </c>
      <c r="AQ16" s="13">
        <v>6477.0833333333339</v>
      </c>
    </row>
    <row r="17" spans="1:43" s="6" customFormat="1" x14ac:dyDescent="0.35">
      <c r="A17" s="1113"/>
      <c r="B17" s="1114"/>
      <c r="C17" s="76" t="s">
        <v>657</v>
      </c>
      <c r="D17" s="269">
        <v>630</v>
      </c>
      <c r="E17" s="270">
        <v>1144</v>
      </c>
      <c r="F17" s="270">
        <v>2484</v>
      </c>
      <c r="G17" s="270">
        <v>894</v>
      </c>
      <c r="H17" s="271">
        <v>932</v>
      </c>
      <c r="I17" s="325">
        <v>6084</v>
      </c>
      <c r="J17" s="299">
        <v>1410</v>
      </c>
      <c r="K17" s="629">
        <v>7494</v>
      </c>
      <c r="L17" s="269">
        <v>642</v>
      </c>
      <c r="M17" s="270">
        <v>914</v>
      </c>
      <c r="N17" s="270">
        <v>2341</v>
      </c>
      <c r="O17" s="270">
        <v>833</v>
      </c>
      <c r="P17" s="271">
        <v>914</v>
      </c>
      <c r="Q17" s="325">
        <v>5748</v>
      </c>
      <c r="R17" s="299">
        <v>1333</v>
      </c>
      <c r="S17" s="653">
        <v>7081</v>
      </c>
      <c r="T17" s="726"/>
      <c r="U17" s="727"/>
      <c r="V17" s="727"/>
      <c r="W17" s="727"/>
      <c r="X17" s="728"/>
      <c r="Y17" s="325">
        <v>5416</v>
      </c>
      <c r="Z17" s="299">
        <v>1344</v>
      </c>
      <c r="AA17" s="667">
        <v>6760</v>
      </c>
      <c r="AB17" s="752"/>
      <c r="AC17" s="727"/>
      <c r="AD17" s="727"/>
      <c r="AE17" s="727"/>
      <c r="AF17" s="728"/>
      <c r="AG17" s="325">
        <v>5237</v>
      </c>
      <c r="AH17" s="299">
        <v>1426</v>
      </c>
      <c r="AI17" s="667">
        <v>6663</v>
      </c>
      <c r="AJ17" s="726"/>
      <c r="AK17" s="727"/>
      <c r="AL17" s="727"/>
      <c r="AM17" s="727"/>
      <c r="AN17" s="728"/>
      <c r="AO17" s="325">
        <v>5145</v>
      </c>
      <c r="AP17" s="299">
        <v>1336</v>
      </c>
      <c r="AQ17" s="668">
        <v>6481</v>
      </c>
    </row>
    <row r="18" spans="1:43" s="6" customFormat="1" ht="31" x14ac:dyDescent="0.35">
      <c r="A18" s="35" t="s">
        <v>247</v>
      </c>
      <c r="B18" s="5" t="s">
        <v>658</v>
      </c>
      <c r="C18" s="5" t="s">
        <v>659</v>
      </c>
      <c r="D18" s="431">
        <v>7.8269528883961118E-2</v>
      </c>
      <c r="E18" s="432">
        <v>0.14242045258079605</v>
      </c>
      <c r="F18" s="432">
        <v>0.28469368650289217</v>
      </c>
      <c r="G18" s="432">
        <v>0.39418697586799978</v>
      </c>
      <c r="H18" s="433">
        <v>0.30285762172127711</v>
      </c>
      <c r="I18" s="443">
        <v>0.20077208582769274</v>
      </c>
      <c r="J18" s="433">
        <v>0.72652364147950999</v>
      </c>
      <c r="K18" s="442">
        <v>0.23291027921015262</v>
      </c>
      <c r="L18" s="431">
        <v>8.2969717809508195E-2</v>
      </c>
      <c r="M18" s="432">
        <v>0.14757601332481302</v>
      </c>
      <c r="N18" s="432">
        <v>0.310608462843666</v>
      </c>
      <c r="O18" s="432">
        <v>0.38399100682477294</v>
      </c>
      <c r="P18" s="433">
        <v>0.499162327371519</v>
      </c>
      <c r="Q18" s="443">
        <v>0.220828936135156</v>
      </c>
      <c r="R18" s="433">
        <v>0.71329418045915605</v>
      </c>
      <c r="S18" s="451">
        <v>0.25500252502305598</v>
      </c>
      <c r="T18" s="431">
        <v>0.15726047357752673</v>
      </c>
      <c r="U18" s="432">
        <v>0.14758924083117839</v>
      </c>
      <c r="V18" s="432">
        <v>0.30113265989689336</v>
      </c>
      <c r="W18" s="432">
        <v>0.41436421404401325</v>
      </c>
      <c r="X18" s="433">
        <v>0.37896437178474102</v>
      </c>
      <c r="Y18" s="443">
        <v>0.24906725562693996</v>
      </c>
      <c r="Z18" s="433">
        <v>0.72299465240641714</v>
      </c>
      <c r="AA18" s="442">
        <v>0.28718896000706645</v>
      </c>
      <c r="AB18" s="753">
        <v>0.16797099202171795</v>
      </c>
      <c r="AC18" s="432">
        <v>0.13812848565704366</v>
      </c>
      <c r="AD18" s="432">
        <v>0.23869002892850985</v>
      </c>
      <c r="AE18" s="432">
        <v>0.38337254809050181</v>
      </c>
      <c r="AF18" s="433">
        <v>0.33708370471037052</v>
      </c>
      <c r="AG18" s="443">
        <v>0.22433257299043205</v>
      </c>
      <c r="AH18" s="433">
        <v>0.70030774800868945</v>
      </c>
      <c r="AI18" s="442">
        <v>0.26238973692804102</v>
      </c>
      <c r="AJ18" s="431">
        <v>9.1271006689508882E-2</v>
      </c>
      <c r="AK18" s="432">
        <v>0.1779083047805515</v>
      </c>
      <c r="AL18" s="432">
        <v>0.40168053516071134</v>
      </c>
      <c r="AM18" s="432">
        <v>0.15387502039484419</v>
      </c>
      <c r="AN18" s="433">
        <v>0.17526513297438406</v>
      </c>
      <c r="AO18" s="443">
        <v>0.26269999999999999</v>
      </c>
      <c r="AP18" s="433">
        <v>0.68665134739920619</v>
      </c>
      <c r="AQ18" s="36">
        <v>0.30216726466500848</v>
      </c>
    </row>
    <row r="19" spans="1:43" s="6" customFormat="1" x14ac:dyDescent="0.35">
      <c r="A19" s="1113" t="s">
        <v>995</v>
      </c>
      <c r="B19" s="1114" t="s">
        <v>660</v>
      </c>
      <c r="C19" s="76" t="s">
        <v>631</v>
      </c>
      <c r="D19" s="269">
        <v>417.83333333333331</v>
      </c>
      <c r="E19" s="270">
        <v>871.16666666666663</v>
      </c>
      <c r="F19" s="270">
        <v>1972</v>
      </c>
      <c r="G19" s="270">
        <v>748.25</v>
      </c>
      <c r="H19" s="271">
        <v>802</v>
      </c>
      <c r="I19" s="325">
        <v>4811.25</v>
      </c>
      <c r="J19" s="299">
        <v>1143.3333333333333</v>
      </c>
      <c r="K19" s="313">
        <v>5954.583333333333</v>
      </c>
      <c r="L19" s="269">
        <v>411.08333333333337</v>
      </c>
      <c r="M19" s="270">
        <v>825.25</v>
      </c>
      <c r="N19" s="270">
        <v>1878.9999999999998</v>
      </c>
      <c r="O19" s="270">
        <v>733.58333333333337</v>
      </c>
      <c r="P19" s="271">
        <v>833</v>
      </c>
      <c r="Q19" s="325">
        <v>4681.9166666666661</v>
      </c>
      <c r="R19" s="299">
        <v>1146</v>
      </c>
      <c r="S19" s="9">
        <v>5827.9166666666661</v>
      </c>
      <c r="T19" s="269">
        <v>402.91666666666674</v>
      </c>
      <c r="U19" s="270">
        <v>849.58333333333337</v>
      </c>
      <c r="V19" s="270">
        <v>1864.6666666666665</v>
      </c>
      <c r="W19" s="270">
        <v>724.25</v>
      </c>
      <c r="X19" s="271">
        <v>851.25</v>
      </c>
      <c r="Y19" s="325">
        <v>4692.6666666666661</v>
      </c>
      <c r="Z19" s="299">
        <v>1198</v>
      </c>
      <c r="AA19" s="313">
        <v>5890.6666666666661</v>
      </c>
      <c r="AB19" s="751">
        <v>364.33333333333331</v>
      </c>
      <c r="AC19" s="270">
        <v>850.16666666666674</v>
      </c>
      <c r="AD19" s="270">
        <v>1893.4166666666667</v>
      </c>
      <c r="AE19" s="270">
        <v>745.25</v>
      </c>
      <c r="AF19" s="271">
        <v>844.83333333333337</v>
      </c>
      <c r="AG19" s="325">
        <v>4698</v>
      </c>
      <c r="AH19" s="299">
        <v>1264.4545454545455</v>
      </c>
      <c r="AI19" s="313">
        <v>5962.454545454546</v>
      </c>
      <c r="AJ19" s="269">
        <v>341.91666666666669</v>
      </c>
      <c r="AK19" s="270">
        <v>843.83333333333326</v>
      </c>
      <c r="AL19" s="270">
        <v>1880.9166666666665</v>
      </c>
      <c r="AM19" s="270">
        <v>743.91666666666663</v>
      </c>
      <c r="AN19" s="271">
        <v>859.08333333333337</v>
      </c>
      <c r="AO19" s="325">
        <v>4669.6666666666661</v>
      </c>
      <c r="AP19" s="299">
        <v>1251.0833333333333</v>
      </c>
      <c r="AQ19" s="13">
        <v>5920.7499999999991</v>
      </c>
    </row>
    <row r="20" spans="1:43" s="53" customFormat="1" x14ac:dyDescent="0.35">
      <c r="A20" s="1113"/>
      <c r="B20" s="1114"/>
      <c r="C20" s="76" t="s">
        <v>657</v>
      </c>
      <c r="D20" s="287">
        <v>408</v>
      </c>
      <c r="E20" s="288">
        <v>890</v>
      </c>
      <c r="F20" s="288">
        <v>1964</v>
      </c>
      <c r="G20" s="288">
        <v>758</v>
      </c>
      <c r="H20" s="289">
        <v>813</v>
      </c>
      <c r="I20" s="325">
        <v>4833</v>
      </c>
      <c r="J20" s="299">
        <v>1129</v>
      </c>
      <c r="K20" s="629">
        <v>5962</v>
      </c>
      <c r="L20" s="287">
        <v>428</v>
      </c>
      <c r="M20" s="288">
        <v>840</v>
      </c>
      <c r="N20" s="288">
        <v>1928</v>
      </c>
      <c r="O20" s="288">
        <v>740</v>
      </c>
      <c r="P20" s="289">
        <v>814</v>
      </c>
      <c r="Q20" s="332">
        <v>4750</v>
      </c>
      <c r="R20" s="648"/>
      <c r="S20" s="638"/>
      <c r="T20" s="726"/>
      <c r="U20" s="727"/>
      <c r="V20" s="727"/>
      <c r="W20" s="727"/>
      <c r="X20" s="728"/>
      <c r="Y20" s="647"/>
      <c r="Z20" s="648"/>
      <c r="AA20" s="644"/>
      <c r="AB20" s="752"/>
      <c r="AC20" s="727"/>
      <c r="AD20" s="727"/>
      <c r="AE20" s="727"/>
      <c r="AF20" s="728"/>
      <c r="AG20" s="647"/>
      <c r="AH20" s="648"/>
      <c r="AI20" s="644"/>
      <c r="AJ20" s="726"/>
      <c r="AK20" s="727"/>
      <c r="AL20" s="727"/>
      <c r="AM20" s="727"/>
      <c r="AN20" s="728"/>
      <c r="AO20" s="647"/>
      <c r="AP20" s="648"/>
      <c r="AQ20" s="654"/>
    </row>
    <row r="21" spans="1:43" s="53" customFormat="1" ht="31" x14ac:dyDescent="0.35">
      <c r="A21" s="1115" t="s">
        <v>247</v>
      </c>
      <c r="B21" s="1114" t="s">
        <v>661</v>
      </c>
      <c r="C21" s="76" t="s">
        <v>662</v>
      </c>
      <c r="D21" s="744">
        <v>0.65766002098635878</v>
      </c>
      <c r="E21" s="745">
        <v>0.81506315297052867</v>
      </c>
      <c r="F21" s="745">
        <v>0.81907860579419189</v>
      </c>
      <c r="G21" s="745">
        <v>0.87822769953051638</v>
      </c>
      <c r="H21" s="608">
        <v>0.88765910348644161</v>
      </c>
      <c r="I21" s="443">
        <v>0.82001789594784613</v>
      </c>
      <c r="J21" s="433">
        <v>0.82710753854814001</v>
      </c>
      <c r="K21" s="586">
        <v>0.8213596027403558</v>
      </c>
      <c r="L21" s="744">
        <v>0.66897206400867903</v>
      </c>
      <c r="M21" s="745">
        <v>0.85033487892838711</v>
      </c>
      <c r="N21" s="745">
        <v>0.84376754106949103</v>
      </c>
      <c r="O21" s="745">
        <v>0.89872383869321093</v>
      </c>
      <c r="P21" s="608">
        <v>0.90674891146589265</v>
      </c>
      <c r="Q21" s="649">
        <v>0.84407019019861196</v>
      </c>
      <c r="R21" s="608">
        <v>0.85778443113772496</v>
      </c>
      <c r="S21" s="621">
        <v>0.84673220815071304</v>
      </c>
      <c r="T21" s="744">
        <v>0.69789260969976907</v>
      </c>
      <c r="U21" s="745">
        <v>0.89445516757325849</v>
      </c>
      <c r="V21" s="745">
        <v>0.88966641485428011</v>
      </c>
      <c r="W21" s="745">
        <v>0.91292016806722687</v>
      </c>
      <c r="X21" s="608">
        <v>0.93741396714692116</v>
      </c>
      <c r="Y21" s="649">
        <v>0.88133471061445523</v>
      </c>
      <c r="Z21" s="608">
        <v>0.88609467455621305</v>
      </c>
      <c r="AA21" s="586">
        <v>0.88229860955091244</v>
      </c>
      <c r="AB21" s="754">
        <v>0.70801619433198382</v>
      </c>
      <c r="AC21" s="745">
        <v>0.91612787356321834</v>
      </c>
      <c r="AD21" s="745">
        <v>0.92062398703403558</v>
      </c>
      <c r="AE21" s="745">
        <v>0.93340987370838124</v>
      </c>
      <c r="AF21" s="608">
        <v>0.95183550840296693</v>
      </c>
      <c r="AG21" s="649">
        <v>0.90603153174871021</v>
      </c>
      <c r="AH21" s="608">
        <v>0.89886260824609021</v>
      </c>
      <c r="AI21" s="586">
        <v>0.90450168420980048</v>
      </c>
      <c r="AJ21" s="744">
        <v>0.73346442617089735</v>
      </c>
      <c r="AK21" s="745">
        <v>0.92865003668378576</v>
      </c>
      <c r="AL21" s="745">
        <v>0.916812218205451</v>
      </c>
      <c r="AM21" s="745">
        <v>0.94655921959495293</v>
      </c>
      <c r="AN21" s="608">
        <v>0.95969093278719042</v>
      </c>
      <c r="AO21" s="649">
        <v>0.91427639092837321</v>
      </c>
      <c r="AP21" s="608">
        <v>0.9134773349558869</v>
      </c>
      <c r="AQ21" s="655">
        <v>0.91410743004181416</v>
      </c>
    </row>
    <row r="22" spans="1:43" s="53" customFormat="1" ht="31" x14ac:dyDescent="0.35">
      <c r="A22" s="1115"/>
      <c r="B22" s="1114"/>
      <c r="C22" s="76" t="s">
        <v>663</v>
      </c>
      <c r="D22" s="744">
        <v>0.64761904761904765</v>
      </c>
      <c r="E22" s="745">
        <v>0.77797202797202802</v>
      </c>
      <c r="F22" s="745">
        <v>0.7906602254428341</v>
      </c>
      <c r="G22" s="745">
        <v>0.84787472035794187</v>
      </c>
      <c r="H22" s="608">
        <v>0.87231759656652363</v>
      </c>
      <c r="I22" s="649">
        <v>0.79437869822485208</v>
      </c>
      <c r="J22" s="433">
        <v>0.80070921985815602</v>
      </c>
      <c r="K22" s="630">
        <v>0.79556978916466503</v>
      </c>
      <c r="L22" s="744">
        <v>0.66356589147286826</v>
      </c>
      <c r="M22" s="745">
        <v>0.825147347740668</v>
      </c>
      <c r="N22" s="745">
        <v>0.82322801024765158</v>
      </c>
      <c r="O22" s="745">
        <v>0.88835534213685474</v>
      </c>
      <c r="P22" s="608">
        <v>0.89059080962800874</v>
      </c>
      <c r="Q22" s="649">
        <v>0.82579972183588313</v>
      </c>
      <c r="R22" s="648"/>
      <c r="S22" s="638"/>
      <c r="T22" s="726"/>
      <c r="U22" s="727"/>
      <c r="V22" s="727"/>
      <c r="W22" s="727"/>
      <c r="X22" s="728"/>
      <c r="Y22" s="647"/>
      <c r="Z22" s="648"/>
      <c r="AA22" s="644"/>
      <c r="AB22" s="752"/>
      <c r="AC22" s="727"/>
      <c r="AD22" s="727"/>
      <c r="AE22" s="727"/>
      <c r="AF22" s="728"/>
      <c r="AG22" s="647"/>
      <c r="AH22" s="648"/>
      <c r="AI22" s="644"/>
      <c r="AJ22" s="726"/>
      <c r="AK22" s="727"/>
      <c r="AL22" s="727"/>
      <c r="AM22" s="727"/>
      <c r="AN22" s="728"/>
      <c r="AO22" s="647"/>
      <c r="AP22" s="648"/>
      <c r="AQ22" s="654"/>
    </row>
    <row r="23" spans="1:43" s="53" customFormat="1" x14ac:dyDescent="0.35">
      <c r="A23" s="1113" t="s">
        <v>995</v>
      </c>
      <c r="B23" s="1114" t="s">
        <v>664</v>
      </c>
      <c r="C23" s="76" t="s">
        <v>631</v>
      </c>
      <c r="D23" s="287">
        <v>217.5</v>
      </c>
      <c r="E23" s="288">
        <v>197.66666666666666</v>
      </c>
      <c r="F23" s="288">
        <v>435.58333333333331</v>
      </c>
      <c r="G23" s="288">
        <v>103.75</v>
      </c>
      <c r="H23" s="289">
        <v>101.5</v>
      </c>
      <c r="I23" s="325">
        <v>1056</v>
      </c>
      <c r="J23" s="299">
        <v>239.08333333333334</v>
      </c>
      <c r="K23" s="319">
        <v>1295.0833333333333</v>
      </c>
      <c r="L23" s="287">
        <v>203.41666666666666</v>
      </c>
      <c r="M23" s="288">
        <v>145.25</v>
      </c>
      <c r="N23" s="288">
        <v>347.91666666666669</v>
      </c>
      <c r="O23" s="288">
        <v>82.666666666666671</v>
      </c>
      <c r="P23" s="289">
        <v>85.666666666666671</v>
      </c>
      <c r="Q23" s="332">
        <v>864.91666666666652</v>
      </c>
      <c r="R23" s="333">
        <v>190</v>
      </c>
      <c r="S23" s="619">
        <v>1054.9166666666665</v>
      </c>
      <c r="T23" s="287">
        <v>174.41666666666666</v>
      </c>
      <c r="U23" s="288">
        <v>100.25</v>
      </c>
      <c r="V23" s="288">
        <v>231.25</v>
      </c>
      <c r="W23" s="288">
        <v>69.083333333333329</v>
      </c>
      <c r="X23" s="289">
        <v>56.833333333333336</v>
      </c>
      <c r="Y23" s="332">
        <v>631.83333333333337</v>
      </c>
      <c r="Z23" s="333">
        <v>154</v>
      </c>
      <c r="AA23" s="319">
        <v>785.83333333333337</v>
      </c>
      <c r="AB23" s="577">
        <v>150.25</v>
      </c>
      <c r="AC23" s="288">
        <v>77.833333333333343</v>
      </c>
      <c r="AD23" s="288">
        <v>163.25</v>
      </c>
      <c r="AE23" s="288">
        <v>53.166666666666671</v>
      </c>
      <c r="AF23" s="289">
        <v>42.75</v>
      </c>
      <c r="AG23" s="332">
        <v>487.25000000000006</v>
      </c>
      <c r="AH23" s="333">
        <v>142.27272727272728</v>
      </c>
      <c r="AI23" s="319">
        <v>629.52272727272737</v>
      </c>
      <c r="AJ23" s="287">
        <v>124.25</v>
      </c>
      <c r="AK23" s="288">
        <v>64.833333333333329</v>
      </c>
      <c r="AL23" s="288">
        <v>170.66666666666669</v>
      </c>
      <c r="AM23" s="288">
        <v>42</v>
      </c>
      <c r="AN23" s="289">
        <v>36.083333333333336</v>
      </c>
      <c r="AO23" s="332">
        <v>437.83333333333331</v>
      </c>
      <c r="AP23" s="333">
        <v>118.5</v>
      </c>
      <c r="AQ23" s="395">
        <v>556.33333333333326</v>
      </c>
    </row>
    <row r="24" spans="1:43" s="6" customFormat="1" x14ac:dyDescent="0.35">
      <c r="A24" s="1113"/>
      <c r="B24" s="1114"/>
      <c r="C24" s="76" t="s">
        <v>657</v>
      </c>
      <c r="D24" s="269">
        <v>222</v>
      </c>
      <c r="E24" s="270">
        <v>254</v>
      </c>
      <c r="F24" s="270">
        <v>520</v>
      </c>
      <c r="G24" s="270">
        <v>136</v>
      </c>
      <c r="H24" s="271">
        <v>119</v>
      </c>
      <c r="I24" s="325">
        <v>1251</v>
      </c>
      <c r="J24" s="299">
        <v>281</v>
      </c>
      <c r="K24" s="313">
        <v>1532</v>
      </c>
      <c r="L24" s="269">
        <v>217</v>
      </c>
      <c r="M24" s="270">
        <v>178</v>
      </c>
      <c r="N24" s="270">
        <v>414</v>
      </c>
      <c r="O24" s="270">
        <v>93</v>
      </c>
      <c r="P24" s="271">
        <v>100</v>
      </c>
      <c r="Q24" s="325">
        <v>1002</v>
      </c>
      <c r="R24" s="299">
        <v>219</v>
      </c>
      <c r="S24" s="9">
        <v>1221</v>
      </c>
      <c r="T24" s="726"/>
      <c r="U24" s="727"/>
      <c r="V24" s="727"/>
      <c r="W24" s="727"/>
      <c r="X24" s="728"/>
      <c r="Y24" s="325">
        <v>789</v>
      </c>
      <c r="Z24" s="299">
        <v>183</v>
      </c>
      <c r="AA24" s="313">
        <v>981</v>
      </c>
      <c r="AB24" s="752"/>
      <c r="AC24" s="727"/>
      <c r="AD24" s="727"/>
      <c r="AE24" s="727"/>
      <c r="AF24" s="728"/>
      <c r="AG24" s="325">
        <v>532</v>
      </c>
      <c r="AH24" s="299">
        <v>158</v>
      </c>
      <c r="AI24" s="644">
        <v>690</v>
      </c>
      <c r="AJ24" s="726"/>
      <c r="AK24" s="727"/>
      <c r="AL24" s="727"/>
      <c r="AM24" s="727"/>
      <c r="AN24" s="728"/>
      <c r="AO24" s="325">
        <v>453</v>
      </c>
      <c r="AP24" s="299">
        <v>120</v>
      </c>
      <c r="AQ24" s="654">
        <v>573</v>
      </c>
    </row>
    <row r="25" spans="1:43" s="6" customFormat="1" ht="31" x14ac:dyDescent="0.35">
      <c r="A25" s="1113" t="s">
        <v>996</v>
      </c>
      <c r="B25" s="1114" t="s">
        <v>665</v>
      </c>
      <c r="C25" s="76" t="s">
        <v>662</v>
      </c>
      <c r="D25" s="431">
        <v>0.3423399790136411</v>
      </c>
      <c r="E25" s="432">
        <v>0.18493684702947139</v>
      </c>
      <c r="F25" s="432">
        <v>0.18092139420580802</v>
      </c>
      <c r="G25" s="432">
        <v>0.12177230046948356</v>
      </c>
      <c r="H25" s="433">
        <v>0.11234089651355839</v>
      </c>
      <c r="I25" s="443">
        <v>0.1799821040521539</v>
      </c>
      <c r="J25" s="433">
        <v>0.17289246145186002</v>
      </c>
      <c r="K25" s="442">
        <v>0.17864039725964409</v>
      </c>
      <c r="L25" s="431">
        <v>0.33102793599132097</v>
      </c>
      <c r="M25" s="432">
        <v>0.14966512107161301</v>
      </c>
      <c r="N25" s="432">
        <v>0.15623245893050899</v>
      </c>
      <c r="O25" s="432">
        <v>0.101276161306789</v>
      </c>
      <c r="P25" s="433">
        <v>9.3251088534107393E-2</v>
      </c>
      <c r="Q25" s="443">
        <v>0.15592980980138799</v>
      </c>
      <c r="R25" s="433">
        <v>0.14221556886227499</v>
      </c>
      <c r="S25" s="451">
        <v>0.15326779184928699</v>
      </c>
      <c r="T25" s="431">
        <v>0.30210739030023093</v>
      </c>
      <c r="U25" s="432">
        <v>0.10554483242674154</v>
      </c>
      <c r="V25" s="432">
        <v>0.11033358514571986</v>
      </c>
      <c r="W25" s="432">
        <v>8.7079831932773105E-2</v>
      </c>
      <c r="X25" s="433">
        <v>6.258603285307883E-2</v>
      </c>
      <c r="Y25" s="443">
        <v>0.11866528938554484</v>
      </c>
      <c r="Z25" s="433">
        <v>0.11390532544378699</v>
      </c>
      <c r="AA25" s="442">
        <v>0.11770139044908762</v>
      </c>
      <c r="AB25" s="753">
        <v>0.29198380566801618</v>
      </c>
      <c r="AC25" s="432">
        <v>8.3872126436781616E-2</v>
      </c>
      <c r="AD25" s="432">
        <v>7.9376012965964346E-2</v>
      </c>
      <c r="AE25" s="432">
        <v>6.659012629161884E-2</v>
      </c>
      <c r="AF25" s="433">
        <v>4.8164491597033142E-2</v>
      </c>
      <c r="AG25" s="443">
        <v>9.3968468251289738E-2</v>
      </c>
      <c r="AH25" s="433">
        <v>0.10113739175390979</v>
      </c>
      <c r="AI25" s="442">
        <v>9.5498315790199531E-2</v>
      </c>
      <c r="AJ25" s="431">
        <v>0.26653557382910265</v>
      </c>
      <c r="AK25" s="432">
        <v>7.1349963316214224E-2</v>
      </c>
      <c r="AL25" s="432">
        <v>8.3187781794548943E-2</v>
      </c>
      <c r="AM25" s="432">
        <v>5.3440780405047177E-2</v>
      </c>
      <c r="AN25" s="433">
        <v>4.0309067212809538E-2</v>
      </c>
      <c r="AO25" s="443">
        <v>8.5723609071626697E-2</v>
      </c>
      <c r="AP25" s="433">
        <v>8.652266504411317E-2</v>
      </c>
      <c r="AQ25" s="656">
        <v>8.5892569958185894E-2</v>
      </c>
    </row>
    <row r="26" spans="1:43" s="6" customFormat="1" ht="31" x14ac:dyDescent="0.35">
      <c r="A26" s="1113"/>
      <c r="B26" s="1114"/>
      <c r="C26" s="76" t="s">
        <v>663</v>
      </c>
      <c r="D26" s="758">
        <v>0.35238095238095241</v>
      </c>
      <c r="E26" s="759">
        <v>0.22202797202797203</v>
      </c>
      <c r="F26" s="759">
        <v>0.20933977455716588</v>
      </c>
      <c r="G26" s="759">
        <v>0.15212527964205816</v>
      </c>
      <c r="H26" s="651">
        <v>0.12768240343347639</v>
      </c>
      <c r="I26" s="650">
        <v>0.20562130177514792</v>
      </c>
      <c r="J26" s="651">
        <v>0.19929078014184398</v>
      </c>
      <c r="K26" s="631">
        <v>0.20443021083533494</v>
      </c>
      <c r="L26" s="758">
        <v>0.33800000000000002</v>
      </c>
      <c r="M26" s="759">
        <v>0.17499999999999999</v>
      </c>
      <c r="N26" s="759">
        <v>0.17699999999999999</v>
      </c>
      <c r="O26" s="759">
        <v>0.11200000000000002</v>
      </c>
      <c r="P26" s="651">
        <v>0.109</v>
      </c>
      <c r="Q26" s="650">
        <v>0.17399999999999999</v>
      </c>
      <c r="R26" s="651">
        <v>0.16400000000000003</v>
      </c>
      <c r="S26" s="639">
        <v>0.17243327213670387</v>
      </c>
      <c r="T26" s="726"/>
      <c r="U26" s="727"/>
      <c r="V26" s="727"/>
      <c r="W26" s="727"/>
      <c r="X26" s="728"/>
      <c r="Y26" s="650">
        <v>0.14734121122599705</v>
      </c>
      <c r="Z26" s="433">
        <v>0.13616071428571427</v>
      </c>
      <c r="AA26" s="631">
        <v>0.14693327342170301</v>
      </c>
      <c r="AB26" s="752"/>
      <c r="AC26" s="727"/>
      <c r="AD26" s="727"/>
      <c r="AE26" s="727"/>
      <c r="AF26" s="728"/>
      <c r="AG26" s="443">
        <v>0.10199999999999998</v>
      </c>
      <c r="AH26" s="433">
        <v>0.11</v>
      </c>
      <c r="AI26" s="678">
        <v>0.10355695632597929</v>
      </c>
      <c r="AJ26" s="726"/>
      <c r="AK26" s="727"/>
      <c r="AL26" s="727"/>
      <c r="AM26" s="727"/>
      <c r="AN26" s="728"/>
      <c r="AO26" s="661">
        <v>8.7999999999999995E-2</v>
      </c>
      <c r="AP26" s="662">
        <v>0.09</v>
      </c>
      <c r="AQ26" s="669">
        <v>8.8412282055238392E-2</v>
      </c>
    </row>
    <row r="27" spans="1:43" s="6" customFormat="1" ht="24" customHeight="1" x14ac:dyDescent="0.35">
      <c r="A27" s="1073" t="s">
        <v>496</v>
      </c>
      <c r="B27" s="1073"/>
      <c r="C27" s="1073"/>
      <c r="D27" s="436"/>
      <c r="E27" s="437"/>
      <c r="F27" s="437"/>
      <c r="G27" s="437"/>
      <c r="H27" s="438"/>
      <c r="I27" s="324"/>
      <c r="J27" s="298"/>
      <c r="K27" s="312"/>
      <c r="L27" s="266"/>
      <c r="M27" s="267"/>
      <c r="N27" s="267"/>
      <c r="O27" s="267"/>
      <c r="P27" s="268"/>
      <c r="Q27" s="324"/>
      <c r="R27" s="298"/>
      <c r="S27" s="430"/>
      <c r="T27" s="266"/>
      <c r="U27" s="267"/>
      <c r="V27" s="267"/>
      <c r="W27" s="267"/>
      <c r="X27" s="268"/>
      <c r="Y27" s="324"/>
      <c r="Z27" s="298"/>
      <c r="AA27" s="312"/>
      <c r="AB27" s="578"/>
      <c r="AC27" s="267"/>
      <c r="AD27" s="267"/>
      <c r="AE27" s="267"/>
      <c r="AF27" s="268"/>
      <c r="AG27" s="324"/>
      <c r="AH27" s="298"/>
      <c r="AI27" s="312"/>
      <c r="AJ27" s="266"/>
      <c r="AK27" s="267"/>
      <c r="AL27" s="267"/>
      <c r="AM27" s="267"/>
      <c r="AN27" s="268"/>
      <c r="AO27" s="324"/>
      <c r="AP27" s="298"/>
      <c r="AQ27" s="73"/>
    </row>
    <row r="28" spans="1:43" s="6" customFormat="1" x14ac:dyDescent="0.35">
      <c r="A28" s="35" t="s">
        <v>997</v>
      </c>
      <c r="B28" s="6" t="s">
        <v>496</v>
      </c>
      <c r="C28" s="6" t="s">
        <v>631</v>
      </c>
      <c r="D28" s="760">
        <v>7481.916666666667</v>
      </c>
      <c r="E28" s="761">
        <v>6435.940833333334</v>
      </c>
      <c r="F28" s="761">
        <v>6049.166666666667</v>
      </c>
      <c r="G28" s="761">
        <v>1309.4108333333334</v>
      </c>
      <c r="H28" s="762">
        <v>2079.75</v>
      </c>
      <c r="I28" s="325">
        <v>23356.185000000001</v>
      </c>
      <c r="J28" s="299">
        <v>520.58333333333337</v>
      </c>
      <c r="K28" s="632">
        <v>23876.768333333333</v>
      </c>
      <c r="L28" s="726"/>
      <c r="M28" s="727"/>
      <c r="N28" s="727"/>
      <c r="O28" s="727"/>
      <c r="P28" s="728"/>
      <c r="Q28" s="325">
        <v>19571.402666039692</v>
      </c>
      <c r="R28" s="299">
        <v>537</v>
      </c>
      <c r="S28" s="653">
        <v>20108.402666039692</v>
      </c>
      <c r="T28" s="726"/>
      <c r="U28" s="727"/>
      <c r="V28" s="727"/>
      <c r="W28" s="727"/>
      <c r="X28" s="728"/>
      <c r="Y28" s="325">
        <v>16053.259941175036</v>
      </c>
      <c r="Z28" s="299">
        <v>518</v>
      </c>
      <c r="AA28" s="645"/>
      <c r="AB28" s="752"/>
      <c r="AC28" s="727"/>
      <c r="AD28" s="727"/>
      <c r="AE28" s="727"/>
      <c r="AF28" s="728"/>
      <c r="AG28" s="325">
        <v>17928.869946465173</v>
      </c>
      <c r="AH28" s="299">
        <v>602</v>
      </c>
      <c r="AI28" s="645"/>
      <c r="AJ28" s="726"/>
      <c r="AK28" s="727"/>
      <c r="AL28" s="727"/>
      <c r="AM28" s="727"/>
      <c r="AN28" s="728"/>
      <c r="AO28" s="325">
        <v>14333.340323541011</v>
      </c>
      <c r="AP28" s="299">
        <v>625</v>
      </c>
      <c r="AQ28" s="657"/>
    </row>
    <row r="29" spans="1:43" s="6" customFormat="1" ht="31" x14ac:dyDescent="0.35">
      <c r="A29" s="35" t="s">
        <v>997</v>
      </c>
      <c r="B29" s="6" t="s">
        <v>666</v>
      </c>
      <c r="C29" s="5" t="s">
        <v>659</v>
      </c>
      <c r="D29" s="763">
        <v>0.9217304711160389</v>
      </c>
      <c r="E29" s="764">
        <v>0.85757954741920395</v>
      </c>
      <c r="F29" s="764">
        <v>0.71530631349710783</v>
      </c>
      <c r="G29" s="764">
        <v>0.60581302413200022</v>
      </c>
      <c r="H29" s="765">
        <v>0.69714237827872283</v>
      </c>
      <c r="I29" s="650">
        <v>0.79922791417230732</v>
      </c>
      <c r="J29" s="433">
        <v>0.27347635852048974</v>
      </c>
      <c r="K29" s="633">
        <v>0.76708972078984738</v>
      </c>
      <c r="L29" s="726"/>
      <c r="M29" s="727"/>
      <c r="N29" s="727"/>
      <c r="O29" s="727"/>
      <c r="P29" s="728"/>
      <c r="Q29" s="443">
        <v>0.77917106386484358</v>
      </c>
      <c r="R29" s="433">
        <v>0.28670000000000001</v>
      </c>
      <c r="S29" s="640"/>
      <c r="T29" s="726"/>
      <c r="U29" s="727"/>
      <c r="V29" s="727"/>
      <c r="W29" s="727"/>
      <c r="X29" s="728"/>
      <c r="Y29" s="443">
        <v>0.75</v>
      </c>
      <c r="Z29" s="433">
        <v>0.27700000000000002</v>
      </c>
      <c r="AA29" s="645"/>
      <c r="AB29" s="752"/>
      <c r="AC29" s="727"/>
      <c r="AD29" s="727"/>
      <c r="AE29" s="727"/>
      <c r="AF29" s="728"/>
      <c r="AG29" s="443">
        <v>0.77566742700956792</v>
      </c>
      <c r="AH29" s="433">
        <v>0.29959999999999998</v>
      </c>
      <c r="AI29" s="645"/>
      <c r="AJ29" s="726"/>
      <c r="AK29" s="727"/>
      <c r="AL29" s="727"/>
      <c r="AM29" s="727"/>
      <c r="AN29" s="728"/>
      <c r="AO29" s="443">
        <v>0.73727987499515124</v>
      </c>
      <c r="AP29" s="433">
        <v>0.31</v>
      </c>
      <c r="AQ29" s="657"/>
    </row>
    <row r="30" spans="1:43" s="6" customFormat="1" ht="24" customHeight="1" x14ac:dyDescent="0.35">
      <c r="A30" s="1073" t="s">
        <v>667</v>
      </c>
      <c r="B30" s="1073"/>
      <c r="C30" s="1073"/>
      <c r="D30" s="436"/>
      <c r="E30" s="437"/>
      <c r="F30" s="437"/>
      <c r="G30" s="437"/>
      <c r="H30" s="438"/>
      <c r="I30" s="324"/>
      <c r="J30" s="298"/>
      <c r="K30" s="312"/>
      <c r="L30" s="266"/>
      <c r="M30" s="267"/>
      <c r="N30" s="267"/>
      <c r="O30" s="267"/>
      <c r="P30" s="268"/>
      <c r="Q30" s="324"/>
      <c r="R30" s="298"/>
      <c r="S30" s="430"/>
      <c r="T30" s="266"/>
      <c r="U30" s="267"/>
      <c r="V30" s="267"/>
      <c r="W30" s="267"/>
      <c r="X30" s="268"/>
      <c r="Y30" s="324"/>
      <c r="Z30" s="298"/>
      <c r="AA30" s="312"/>
      <c r="AB30" s="578"/>
      <c r="AC30" s="267"/>
      <c r="AD30" s="267"/>
      <c r="AE30" s="267"/>
      <c r="AF30" s="268"/>
      <c r="AG30" s="324"/>
      <c r="AH30" s="298"/>
      <c r="AI30" s="312"/>
      <c r="AJ30" s="266"/>
      <c r="AK30" s="267"/>
      <c r="AL30" s="267"/>
      <c r="AM30" s="267"/>
      <c r="AN30" s="268"/>
      <c r="AO30" s="324"/>
      <c r="AP30" s="298"/>
      <c r="AQ30" s="73"/>
    </row>
    <row r="31" spans="1:43" s="6" customFormat="1" x14ac:dyDescent="0.35">
      <c r="A31" s="1116" t="s">
        <v>247</v>
      </c>
      <c r="B31" s="57" t="s">
        <v>668</v>
      </c>
      <c r="C31" s="57" t="s">
        <v>631</v>
      </c>
      <c r="D31" s="269">
        <v>4</v>
      </c>
      <c r="E31" s="270">
        <v>602.83333333333337</v>
      </c>
      <c r="F31" s="270">
        <v>1738.5</v>
      </c>
      <c r="G31" s="270">
        <v>622</v>
      </c>
      <c r="H31" s="271">
        <v>625.41666666666663</v>
      </c>
      <c r="I31" s="325">
        <v>3592.75</v>
      </c>
      <c r="J31" s="299">
        <v>1037.8333333333333</v>
      </c>
      <c r="K31" s="313">
        <v>4630.583333333333</v>
      </c>
      <c r="L31" s="269">
        <v>4.25</v>
      </c>
      <c r="M31" s="270">
        <v>559.41666666666663</v>
      </c>
      <c r="N31" s="270">
        <v>1660</v>
      </c>
      <c r="O31" s="270">
        <v>591.83333333333337</v>
      </c>
      <c r="P31" s="271">
        <v>653.41666666666663</v>
      </c>
      <c r="Q31" s="325">
        <v>3468.9166666666665</v>
      </c>
      <c r="R31" s="299">
        <v>1002</v>
      </c>
      <c r="S31" s="9">
        <v>4470.9166666666661</v>
      </c>
      <c r="T31" s="269">
        <v>7.75</v>
      </c>
      <c r="U31" s="270">
        <v>547.08333333333337</v>
      </c>
      <c r="V31" s="270">
        <v>1577.1666666666667</v>
      </c>
      <c r="W31" s="270">
        <v>589.5</v>
      </c>
      <c r="X31" s="271">
        <v>665.08333333333337</v>
      </c>
      <c r="Y31" s="325">
        <v>3386.5833333333335</v>
      </c>
      <c r="Z31" s="299">
        <v>1006</v>
      </c>
      <c r="AA31" s="313">
        <v>4392.5833333333339</v>
      </c>
      <c r="AB31" s="751">
        <v>8.0833333333333339</v>
      </c>
      <c r="AC31" s="270">
        <v>538.08333333333337</v>
      </c>
      <c r="AD31" s="270">
        <v>1510.75</v>
      </c>
      <c r="AE31" s="270">
        <v>604.91666666666663</v>
      </c>
      <c r="AF31" s="271">
        <v>652.25</v>
      </c>
      <c r="AG31" s="325">
        <v>3314.0833333333335</v>
      </c>
      <c r="AH31" s="299">
        <v>1049</v>
      </c>
      <c r="AI31" s="644"/>
      <c r="AJ31" s="269">
        <v>9.3333333333333339</v>
      </c>
      <c r="AK31" s="270">
        <v>555.58333333333337</v>
      </c>
      <c r="AL31" s="270">
        <v>1529.3333333333333</v>
      </c>
      <c r="AM31" s="270">
        <v>593.83333333333337</v>
      </c>
      <c r="AN31" s="271">
        <v>659.75</v>
      </c>
      <c r="AO31" s="325">
        <v>3347.8333333333335</v>
      </c>
      <c r="AP31" s="299">
        <v>1046.75</v>
      </c>
      <c r="AQ31" s="13">
        <v>4394.5833333333339</v>
      </c>
    </row>
    <row r="32" spans="1:43" s="6" customFormat="1" x14ac:dyDescent="0.35">
      <c r="A32" s="1116"/>
      <c r="B32" s="6" t="s">
        <v>660</v>
      </c>
      <c r="C32" s="57" t="s">
        <v>669</v>
      </c>
      <c r="D32" s="431">
        <v>1</v>
      </c>
      <c r="E32" s="432">
        <v>0.82906391183895145</v>
      </c>
      <c r="F32" s="432">
        <v>0.83883058999046389</v>
      </c>
      <c r="G32" s="432">
        <v>0.91440671776967086</v>
      </c>
      <c r="H32" s="433">
        <v>0.94051804793791893</v>
      </c>
      <c r="I32" s="443">
        <v>0.90456385350740098</v>
      </c>
      <c r="J32" s="433">
        <v>0.86370855313551953</v>
      </c>
      <c r="K32" s="442">
        <v>0.89540712539842604</v>
      </c>
      <c r="L32" s="431">
        <v>0.76470588235294112</v>
      </c>
      <c r="M32" s="432">
        <v>0.86906003277223298</v>
      </c>
      <c r="N32" s="432">
        <v>0.863855421686747</v>
      </c>
      <c r="O32" s="432">
        <v>0.93987609124190374</v>
      </c>
      <c r="P32" s="433">
        <v>0.94286443055732683</v>
      </c>
      <c r="Q32" s="443">
        <v>0.89242558916088122</v>
      </c>
      <c r="R32" s="433">
        <v>0.89920159680638723</v>
      </c>
      <c r="S32" s="451">
        <v>0.8939441948891913</v>
      </c>
      <c r="T32" s="431">
        <v>0.87096774193548387</v>
      </c>
      <c r="U32" s="432">
        <v>0.91957349581111958</v>
      </c>
      <c r="V32" s="432">
        <v>0.90631934904364364</v>
      </c>
      <c r="W32" s="432">
        <v>0.94741306191687868</v>
      </c>
      <c r="X32" s="433">
        <v>0.97130685377772208</v>
      </c>
      <c r="Y32" s="443">
        <v>0.92829547971160709</v>
      </c>
      <c r="Z32" s="433">
        <v>0.93439363817097409</v>
      </c>
      <c r="AA32" s="442">
        <v>0.92969209462920455</v>
      </c>
      <c r="AB32" s="753">
        <v>0.865979381443299</v>
      </c>
      <c r="AC32" s="432">
        <v>0.93944556295493264</v>
      </c>
      <c r="AD32" s="432">
        <v>0.93342158971813116</v>
      </c>
      <c r="AE32" s="432">
        <v>0.95550351288056201</v>
      </c>
      <c r="AF32" s="433">
        <v>0.98249648652101695</v>
      </c>
      <c r="AG32" s="443">
        <v>0.94792426261661089</v>
      </c>
      <c r="AH32" s="433">
        <v>0.93994280266920882</v>
      </c>
      <c r="AI32" s="644"/>
      <c r="AJ32" s="431">
        <v>0.8303571428571429</v>
      </c>
      <c r="AK32" s="432">
        <v>0.94705264736763162</v>
      </c>
      <c r="AL32" s="432">
        <v>0.930525283347864</v>
      </c>
      <c r="AM32" s="432">
        <v>0.96533819814762845</v>
      </c>
      <c r="AN32" s="433">
        <v>0.98913729948212703</v>
      </c>
      <c r="AO32" s="443">
        <v>0.95071439239309008</v>
      </c>
      <c r="AP32" s="433">
        <v>0.96106997850489606</v>
      </c>
      <c r="AQ32" s="36">
        <v>0.95318099933630418</v>
      </c>
    </row>
    <row r="33" spans="1:43" s="6" customFormat="1" x14ac:dyDescent="0.35">
      <c r="A33" s="1116"/>
      <c r="B33" s="6" t="s">
        <v>664</v>
      </c>
      <c r="C33" s="57" t="s">
        <v>670</v>
      </c>
      <c r="D33" s="431">
        <v>0</v>
      </c>
      <c r="E33" s="432">
        <v>0.17093608816104833</v>
      </c>
      <c r="F33" s="432">
        <v>0.16116941000953605</v>
      </c>
      <c r="G33" s="432">
        <v>8.5593282230329124E-2</v>
      </c>
      <c r="H33" s="433">
        <v>5.9481952062080873E-2</v>
      </c>
      <c r="I33" s="443">
        <v>9.5436146492598878E-2</v>
      </c>
      <c r="J33" s="433">
        <v>0.13629144686448039</v>
      </c>
      <c r="K33" s="442">
        <v>0.10459287460157386</v>
      </c>
      <c r="L33" s="431">
        <v>0.23529411764705882</v>
      </c>
      <c r="M33" s="432">
        <v>0.13093996722776702</v>
      </c>
      <c r="N33" s="432">
        <v>0.13614457831325302</v>
      </c>
      <c r="O33" s="432">
        <v>6.0123908758096312E-2</v>
      </c>
      <c r="P33" s="433">
        <v>5.7135569442673138E-2</v>
      </c>
      <c r="Q33" s="443">
        <v>0.10757441083911884</v>
      </c>
      <c r="R33" s="433">
        <v>0.10079840319361277</v>
      </c>
      <c r="S33" s="451">
        <v>0.10605580511080875</v>
      </c>
      <c r="T33" s="431">
        <v>0.12903225806451613</v>
      </c>
      <c r="U33" s="432">
        <v>8.0426504188880421E-2</v>
      </c>
      <c r="V33" s="432">
        <v>9.3680650956356332E-2</v>
      </c>
      <c r="W33" s="432">
        <v>5.2586938083121287E-2</v>
      </c>
      <c r="X33" s="433">
        <v>2.8693146222277907E-2</v>
      </c>
      <c r="Y33" s="443">
        <v>7.1704520288392928E-2</v>
      </c>
      <c r="Z33" s="433">
        <v>6.560636182902585E-2</v>
      </c>
      <c r="AA33" s="442">
        <v>7.0307905370795468E-2</v>
      </c>
      <c r="AB33" s="753">
        <v>0.134020618556701</v>
      </c>
      <c r="AC33" s="432">
        <v>6.0554437045067369E-2</v>
      </c>
      <c r="AD33" s="432">
        <v>6.6578410281868824E-2</v>
      </c>
      <c r="AE33" s="432">
        <v>4.4496487119437947E-2</v>
      </c>
      <c r="AF33" s="433">
        <v>1.7503513478983008E-2</v>
      </c>
      <c r="AG33" s="443">
        <v>5.207573738338906E-2</v>
      </c>
      <c r="AH33" s="433">
        <v>6.0057197330791227E-2</v>
      </c>
      <c r="AI33" s="644"/>
      <c r="AJ33" s="431">
        <v>0.16964285714285712</v>
      </c>
      <c r="AK33" s="432">
        <v>5.2947352632368383E-2</v>
      </c>
      <c r="AL33" s="432">
        <v>6.9474716652136004E-2</v>
      </c>
      <c r="AM33" s="432">
        <v>3.4661801852371596E-2</v>
      </c>
      <c r="AN33" s="433">
        <v>1.0862700517872931E-2</v>
      </c>
      <c r="AO33" s="443">
        <v>4.9285607606909941E-2</v>
      </c>
      <c r="AP33" s="433">
        <v>3.8930021495103891E-2</v>
      </c>
      <c r="AQ33" s="36">
        <v>4.6819000663695834E-2</v>
      </c>
    </row>
    <row r="34" spans="1:43" s="6" customFormat="1" x14ac:dyDescent="0.35">
      <c r="A34" s="1116" t="s">
        <v>247</v>
      </c>
      <c r="B34" s="57" t="s">
        <v>671</v>
      </c>
      <c r="C34" s="57" t="s">
        <v>631</v>
      </c>
      <c r="D34" s="269">
        <v>490.08333333333331</v>
      </c>
      <c r="E34" s="270">
        <v>397.08333333333331</v>
      </c>
      <c r="F34" s="270">
        <v>597.33333333333337</v>
      </c>
      <c r="G34" s="270">
        <v>199.5</v>
      </c>
      <c r="H34" s="271">
        <v>243</v>
      </c>
      <c r="I34" s="325">
        <v>1927</v>
      </c>
      <c r="J34" s="299">
        <v>311.66666666666669</v>
      </c>
      <c r="K34" s="313">
        <v>2238.6666666666665</v>
      </c>
      <c r="L34" s="269">
        <v>488.16666666666669</v>
      </c>
      <c r="M34" s="270">
        <v>347.66666666666669</v>
      </c>
      <c r="N34" s="270">
        <v>501.83333333333331</v>
      </c>
      <c r="O34" s="270">
        <v>192.75</v>
      </c>
      <c r="P34" s="271">
        <v>234</v>
      </c>
      <c r="Q34" s="325">
        <v>1764.4166666666667</v>
      </c>
      <c r="R34" s="299">
        <v>301</v>
      </c>
      <c r="S34" s="9">
        <v>2065.416666666667</v>
      </c>
      <c r="T34" s="269">
        <v>452.08333333333331</v>
      </c>
      <c r="U34" s="270">
        <v>342.25</v>
      </c>
      <c r="V34" s="270">
        <v>460.5</v>
      </c>
      <c r="W34" s="270">
        <v>173.75</v>
      </c>
      <c r="X34" s="271">
        <v>214.08333333333334</v>
      </c>
      <c r="Y34" s="325">
        <v>1642.6666666666665</v>
      </c>
      <c r="Z34" s="299">
        <v>311</v>
      </c>
      <c r="AA34" s="313">
        <v>1953.6666666666665</v>
      </c>
      <c r="AB34" s="751">
        <v>395.83333333333331</v>
      </c>
      <c r="AC34" s="270">
        <v>338.25</v>
      </c>
      <c r="AD34" s="270">
        <v>489.58333333333331</v>
      </c>
      <c r="AE34" s="270">
        <v>165.66666666666666</v>
      </c>
      <c r="AF34" s="271">
        <v>206.5</v>
      </c>
      <c r="AG34" s="325">
        <v>1595.8333333333333</v>
      </c>
      <c r="AH34" s="299">
        <v>336</v>
      </c>
      <c r="AI34" s="627"/>
      <c r="AJ34" s="269">
        <v>353</v>
      </c>
      <c r="AK34" s="270">
        <v>300.25</v>
      </c>
      <c r="AL34" s="270">
        <v>467.66666666666669</v>
      </c>
      <c r="AM34" s="270">
        <v>163.75</v>
      </c>
      <c r="AN34" s="271">
        <v>206.5</v>
      </c>
      <c r="AO34" s="325">
        <v>1491.1666666666667</v>
      </c>
      <c r="AP34" s="299">
        <v>280.41666666666663</v>
      </c>
      <c r="AQ34" s="13">
        <v>1771.5833333333335</v>
      </c>
    </row>
    <row r="35" spans="1:43" s="6" customFormat="1" x14ac:dyDescent="0.35">
      <c r="A35" s="1116"/>
      <c r="B35" s="6" t="s">
        <v>660</v>
      </c>
      <c r="C35" s="57" t="s">
        <v>669</v>
      </c>
      <c r="D35" s="431">
        <v>0.6248220316692219</v>
      </c>
      <c r="E35" s="432">
        <v>0.78443956017697403</v>
      </c>
      <c r="F35" s="432">
        <v>0.75868813862353612</v>
      </c>
      <c r="G35" s="432">
        <v>0.76901484277622512</v>
      </c>
      <c r="H35" s="433">
        <v>0.76931789005288509</v>
      </c>
      <c r="I35" s="443">
        <v>0.74125649265976845</v>
      </c>
      <c r="J35" s="433">
        <v>0.72555938469067616</v>
      </c>
      <c r="K35" s="442">
        <v>0.73907114484096259</v>
      </c>
      <c r="L35" s="431">
        <v>0.63793103448275867</v>
      </c>
      <c r="M35" s="432">
        <v>0.81208053691275173</v>
      </c>
      <c r="N35" s="432">
        <v>0.77582198605114583</v>
      </c>
      <c r="O35" s="432">
        <v>0.7708603545179421</v>
      </c>
      <c r="P35" s="433">
        <v>0.81445868945868949</v>
      </c>
      <c r="Q35" s="443">
        <v>0.7493978179757238</v>
      </c>
      <c r="R35" s="433">
        <v>0.7375415282392026</v>
      </c>
      <c r="S35" s="451">
        <v>0.74766996167036515</v>
      </c>
      <c r="T35" s="431">
        <v>0.66211981566820277</v>
      </c>
      <c r="U35" s="432">
        <v>0.85220355490625765</v>
      </c>
      <c r="V35" s="432">
        <v>0.8351429605501266</v>
      </c>
      <c r="W35" s="432">
        <v>0.79088729016786563</v>
      </c>
      <c r="X35" s="433">
        <v>0.82483456597898019</v>
      </c>
      <c r="Y35" s="443">
        <v>0.78505478896103897</v>
      </c>
      <c r="Z35" s="433">
        <v>0.7363344051446945</v>
      </c>
      <c r="AA35" s="442">
        <v>0.77729909571745437</v>
      </c>
      <c r="AB35" s="753">
        <v>0.66926315789473678</v>
      </c>
      <c r="AC35" s="432">
        <v>0.87435328898743536</v>
      </c>
      <c r="AD35" s="432">
        <v>0.87948936170212766</v>
      </c>
      <c r="AE35" s="432">
        <v>0.84859154929577463</v>
      </c>
      <c r="AF35" s="433">
        <v>0.84826472962066179</v>
      </c>
      <c r="AG35" s="443">
        <v>0.81900783289817236</v>
      </c>
      <c r="AH35" s="433">
        <v>0.73511904761904767</v>
      </c>
      <c r="AI35" s="627"/>
      <c r="AJ35" s="431">
        <v>0.69475920679886682</v>
      </c>
      <c r="AK35" s="432">
        <v>0.88787121842908689</v>
      </c>
      <c r="AL35" s="432">
        <v>0.87116892373485388</v>
      </c>
      <c r="AM35" s="432">
        <v>0.88244274809160306</v>
      </c>
      <c r="AN35" s="433">
        <v>0.85996771589991927</v>
      </c>
      <c r="AO35" s="443">
        <v>0.83245780708617412</v>
      </c>
      <c r="AP35" s="433">
        <v>0.73462109955423471</v>
      </c>
      <c r="AQ35" s="36">
        <v>0.81697163554259378</v>
      </c>
    </row>
    <row r="36" spans="1:43" s="6" customFormat="1" x14ac:dyDescent="0.35">
      <c r="A36" s="1116"/>
      <c r="B36" s="6" t="s">
        <v>664</v>
      </c>
      <c r="C36" s="57" t="s">
        <v>670</v>
      </c>
      <c r="D36" s="431">
        <v>0.3751779683307781</v>
      </c>
      <c r="E36" s="432">
        <v>0.21556043982302606</v>
      </c>
      <c r="F36" s="432">
        <v>0.24131186137646402</v>
      </c>
      <c r="G36" s="432">
        <v>0.23098515722377488</v>
      </c>
      <c r="H36" s="433">
        <v>0.23068210994711505</v>
      </c>
      <c r="I36" s="443">
        <v>0.2587435073402316</v>
      </c>
      <c r="J36" s="433">
        <v>0.27444061530932395</v>
      </c>
      <c r="K36" s="442">
        <v>0.26092885515903763</v>
      </c>
      <c r="L36" s="431">
        <v>0.36206896551724138</v>
      </c>
      <c r="M36" s="432">
        <v>0.1879194630872483</v>
      </c>
      <c r="N36" s="432">
        <v>0.2241780139488542</v>
      </c>
      <c r="O36" s="432">
        <v>0.22913964548205792</v>
      </c>
      <c r="P36" s="433">
        <v>0.18554131054131054</v>
      </c>
      <c r="Q36" s="443">
        <v>0.2506021820242762</v>
      </c>
      <c r="R36" s="433">
        <v>0.26245847176079734</v>
      </c>
      <c r="S36" s="451">
        <v>0.25233003832963485</v>
      </c>
      <c r="T36" s="431">
        <v>0.33788018433179723</v>
      </c>
      <c r="U36" s="432">
        <v>0.1477964450937424</v>
      </c>
      <c r="V36" s="432">
        <v>0.16485703944987334</v>
      </c>
      <c r="W36" s="432">
        <v>0.20911270983213431</v>
      </c>
      <c r="X36" s="433">
        <v>0.17516543402101983</v>
      </c>
      <c r="Y36" s="443">
        <v>0.21494521103896105</v>
      </c>
      <c r="Z36" s="433">
        <v>0.26366559485530544</v>
      </c>
      <c r="AA36" s="442">
        <v>0.22270090428254566</v>
      </c>
      <c r="AB36" s="753">
        <v>0.33073684210526316</v>
      </c>
      <c r="AC36" s="432">
        <v>0.12564671101256467</v>
      </c>
      <c r="AD36" s="432">
        <v>0.12051063829787234</v>
      </c>
      <c r="AE36" s="432">
        <v>0.15140845070422534</v>
      </c>
      <c r="AF36" s="433">
        <v>0.15173527037933818</v>
      </c>
      <c r="AG36" s="443">
        <v>0.18099216710182767</v>
      </c>
      <c r="AH36" s="433">
        <v>0.26488095238095238</v>
      </c>
      <c r="AI36" s="627"/>
      <c r="AJ36" s="431">
        <v>0.30524079320113312</v>
      </c>
      <c r="AK36" s="432">
        <v>0.11212878157091312</v>
      </c>
      <c r="AL36" s="432">
        <v>0.12883107626514612</v>
      </c>
      <c r="AM36" s="432">
        <v>0.11755725190839694</v>
      </c>
      <c r="AN36" s="433">
        <v>0.14003228410008073</v>
      </c>
      <c r="AO36" s="443">
        <v>0.16754219291382585</v>
      </c>
      <c r="AP36" s="433">
        <v>0.26537890044576529</v>
      </c>
      <c r="AQ36" s="36">
        <v>0.18302836445740625</v>
      </c>
    </row>
    <row r="37" spans="1:43" s="6" customFormat="1" x14ac:dyDescent="0.35">
      <c r="A37" s="1116" t="s">
        <v>247</v>
      </c>
      <c r="B37" s="57" t="s">
        <v>672</v>
      </c>
      <c r="C37" s="57" t="s">
        <v>631</v>
      </c>
      <c r="D37" s="269">
        <v>141.25</v>
      </c>
      <c r="E37" s="270">
        <v>68.916666666666671</v>
      </c>
      <c r="F37" s="270">
        <v>71.75</v>
      </c>
      <c r="G37" s="270">
        <v>30.5</v>
      </c>
      <c r="H37" s="271">
        <v>35.083333333333336</v>
      </c>
      <c r="I37" s="325">
        <v>347.5</v>
      </c>
      <c r="J37" s="299">
        <v>32.916666666666664</v>
      </c>
      <c r="K37" s="313">
        <v>380.41666666666669</v>
      </c>
      <c r="L37" s="269">
        <v>122.08333333333333</v>
      </c>
      <c r="M37" s="270">
        <v>63.416666666666664</v>
      </c>
      <c r="N37" s="270">
        <v>65.083333333333329</v>
      </c>
      <c r="O37" s="270">
        <v>31.666666666666668</v>
      </c>
      <c r="P37" s="271">
        <v>31.25</v>
      </c>
      <c r="Q37" s="325">
        <v>313.5</v>
      </c>
      <c r="R37" s="299">
        <v>33</v>
      </c>
      <c r="S37" s="9">
        <v>346.5</v>
      </c>
      <c r="T37" s="269">
        <v>117.5</v>
      </c>
      <c r="U37" s="270">
        <v>60.5</v>
      </c>
      <c r="V37" s="270">
        <v>58.25</v>
      </c>
      <c r="W37" s="270">
        <v>30.083333333333332</v>
      </c>
      <c r="X37" s="271">
        <v>28.916666666666668</v>
      </c>
      <c r="Y37" s="325">
        <v>295.25</v>
      </c>
      <c r="Z37" s="299">
        <v>35</v>
      </c>
      <c r="AA37" s="313">
        <v>330.25</v>
      </c>
      <c r="AB37" s="751">
        <v>110.66666666666667</v>
      </c>
      <c r="AC37" s="270">
        <v>51.666666666666664</v>
      </c>
      <c r="AD37" s="270">
        <v>56.333333333333336</v>
      </c>
      <c r="AE37" s="270">
        <v>27.833333333333332</v>
      </c>
      <c r="AF37" s="271">
        <v>28.833333333333332</v>
      </c>
      <c r="AG37" s="325">
        <v>275.33333333333337</v>
      </c>
      <c r="AH37" s="299">
        <v>41</v>
      </c>
      <c r="AI37" s="627"/>
      <c r="AJ37" s="269">
        <v>103.83333333333333</v>
      </c>
      <c r="AK37" s="270">
        <v>52.833333333333336</v>
      </c>
      <c r="AL37" s="270">
        <v>54.583333333333336</v>
      </c>
      <c r="AM37" s="270">
        <v>28.333333333333332</v>
      </c>
      <c r="AN37" s="271">
        <v>28.916666666666668</v>
      </c>
      <c r="AO37" s="325">
        <v>268.5</v>
      </c>
      <c r="AP37" s="299">
        <v>42.916666666666664</v>
      </c>
      <c r="AQ37" s="13">
        <v>311.41666666666669</v>
      </c>
    </row>
    <row r="38" spans="1:43" s="6" customFormat="1" x14ac:dyDescent="0.35">
      <c r="A38" s="1116"/>
      <c r="B38" s="6" t="s">
        <v>660</v>
      </c>
      <c r="C38" s="57" t="s">
        <v>669</v>
      </c>
      <c r="D38" s="431">
        <v>0.7616457110367848</v>
      </c>
      <c r="E38" s="432">
        <v>0.87673901972567092</v>
      </c>
      <c r="F38" s="432">
        <v>0.84611844959136118</v>
      </c>
      <c r="G38" s="432">
        <v>0.86617734632195154</v>
      </c>
      <c r="H38" s="433">
        <v>0.76720354808590108</v>
      </c>
      <c r="I38" s="443">
        <v>0.82357681495233392</v>
      </c>
      <c r="J38" s="433">
        <v>0.63530525846702324</v>
      </c>
      <c r="K38" s="442">
        <v>0.80728606691034088</v>
      </c>
      <c r="L38" s="431">
        <v>0.78361774744027302</v>
      </c>
      <c r="M38" s="432">
        <v>0.89487516425755587</v>
      </c>
      <c r="N38" s="432">
        <v>0.85531370038412291</v>
      </c>
      <c r="O38" s="432">
        <v>0.90789473684210531</v>
      </c>
      <c r="P38" s="433">
        <v>0.84266666666666667</v>
      </c>
      <c r="Q38" s="443">
        <v>0.83944710260499733</v>
      </c>
      <c r="R38" s="433">
        <v>0.69696969696969702</v>
      </c>
      <c r="S38" s="451">
        <v>0.82587782587782588</v>
      </c>
      <c r="T38" s="431">
        <v>0.82411347517730493</v>
      </c>
      <c r="U38" s="432">
        <v>0.90633608815426991</v>
      </c>
      <c r="V38" s="432">
        <v>0.8698140200286123</v>
      </c>
      <c r="W38" s="432">
        <v>0.94182825484764543</v>
      </c>
      <c r="X38" s="433">
        <v>0.99135446685878958</v>
      </c>
      <c r="Y38" s="443">
        <v>0.87835167936776737</v>
      </c>
      <c r="Z38" s="433">
        <v>0.82857142857142851</v>
      </c>
      <c r="AA38" s="442">
        <v>0.87307595256119097</v>
      </c>
      <c r="AB38" s="753">
        <v>0.83509036144578319</v>
      </c>
      <c r="AC38" s="432">
        <v>0.9467741935483871</v>
      </c>
      <c r="AD38" s="432">
        <v>0.9349112426035503</v>
      </c>
      <c r="AE38" s="432">
        <v>0.95808383233532934</v>
      </c>
      <c r="AF38" s="433">
        <v>1</v>
      </c>
      <c r="AG38" s="443">
        <v>0.9061743341404358</v>
      </c>
      <c r="AH38" s="433">
        <v>0.87804878048780488</v>
      </c>
      <c r="AI38" s="627"/>
      <c r="AJ38" s="431">
        <v>0.8563402889245586</v>
      </c>
      <c r="AK38" s="432">
        <v>0.96687697160883279</v>
      </c>
      <c r="AL38" s="432">
        <v>0.92366412213740456</v>
      </c>
      <c r="AM38" s="432">
        <v>0.92352941176470593</v>
      </c>
      <c r="AN38" s="433">
        <v>1</v>
      </c>
      <c r="AO38" s="443">
        <v>0.91433891992551208</v>
      </c>
      <c r="AP38" s="433">
        <v>0.92233009708737868</v>
      </c>
      <c r="AQ38" s="36">
        <v>0.91544019266791543</v>
      </c>
    </row>
    <row r="39" spans="1:43" s="6" customFormat="1" x14ac:dyDescent="0.35">
      <c r="A39" s="1116"/>
      <c r="B39" s="6" t="s">
        <v>664</v>
      </c>
      <c r="C39" s="57" t="s">
        <v>670</v>
      </c>
      <c r="D39" s="431">
        <v>0.23835428896321523</v>
      </c>
      <c r="E39" s="432">
        <v>0.12326098027432904</v>
      </c>
      <c r="F39" s="432">
        <v>0.15388155040863874</v>
      </c>
      <c r="G39" s="432">
        <v>0.13382265367804855</v>
      </c>
      <c r="H39" s="433">
        <v>0.23279645191409903</v>
      </c>
      <c r="I39" s="443">
        <v>0.17642318504766613</v>
      </c>
      <c r="J39" s="433">
        <v>0.36469474153297687</v>
      </c>
      <c r="K39" s="442">
        <v>0.19271393308965906</v>
      </c>
      <c r="L39" s="431">
        <v>0.21638225255972698</v>
      </c>
      <c r="M39" s="432">
        <v>0.10512483574244416</v>
      </c>
      <c r="N39" s="432">
        <v>0.14468629961587709</v>
      </c>
      <c r="O39" s="432">
        <v>9.2105263157894732E-2</v>
      </c>
      <c r="P39" s="433">
        <v>0.15733333333333335</v>
      </c>
      <c r="Q39" s="443">
        <v>0.16055289739500264</v>
      </c>
      <c r="R39" s="433">
        <v>0.30303030303030304</v>
      </c>
      <c r="S39" s="451">
        <v>0.17412217412217409</v>
      </c>
      <c r="T39" s="431">
        <v>0.17588652482269504</v>
      </c>
      <c r="U39" s="432">
        <v>9.366391184573003E-2</v>
      </c>
      <c r="V39" s="432">
        <v>0.1301859799713877</v>
      </c>
      <c r="W39" s="432">
        <v>5.817174515235457E-2</v>
      </c>
      <c r="X39" s="433">
        <v>8.6455331412103736E-3</v>
      </c>
      <c r="Y39" s="443">
        <v>0.12164832063223259</v>
      </c>
      <c r="Z39" s="433">
        <v>0.17142857142857143</v>
      </c>
      <c r="AA39" s="442">
        <v>0.126924047438809</v>
      </c>
      <c r="AB39" s="753">
        <v>0.16490963855421686</v>
      </c>
      <c r="AC39" s="432">
        <v>5.3225806451612907E-2</v>
      </c>
      <c r="AD39" s="432">
        <v>6.5088757396449703E-2</v>
      </c>
      <c r="AE39" s="432">
        <v>4.1916167664670663E-2</v>
      </c>
      <c r="AF39" s="433">
        <v>0</v>
      </c>
      <c r="AG39" s="443">
        <v>9.3825665859564158E-2</v>
      </c>
      <c r="AH39" s="433">
        <v>0.12195121951219512</v>
      </c>
      <c r="AI39" s="627"/>
      <c r="AJ39" s="431">
        <v>0.14365971107544143</v>
      </c>
      <c r="AK39" s="432">
        <v>3.3123028391167188E-2</v>
      </c>
      <c r="AL39" s="432">
        <v>7.6335877862595422E-2</v>
      </c>
      <c r="AM39" s="432">
        <v>7.647058823529411E-2</v>
      </c>
      <c r="AN39" s="433">
        <v>0</v>
      </c>
      <c r="AO39" s="443">
        <v>8.5661080074487903E-2</v>
      </c>
      <c r="AP39" s="433">
        <v>7.7669902912621366E-2</v>
      </c>
      <c r="AQ39" s="36">
        <v>8.4559807332084555E-2</v>
      </c>
    </row>
    <row r="40" spans="1:43" s="6" customFormat="1" ht="24" customHeight="1" x14ac:dyDescent="0.35">
      <c r="A40" s="1073" t="s">
        <v>673</v>
      </c>
      <c r="B40" s="1073"/>
      <c r="C40" s="1073"/>
      <c r="D40" s="436"/>
      <c r="E40" s="437"/>
      <c r="F40" s="437"/>
      <c r="G40" s="437"/>
      <c r="H40" s="438"/>
      <c r="I40" s="324"/>
      <c r="J40" s="298"/>
      <c r="K40" s="312"/>
      <c r="L40" s="266"/>
      <c r="M40" s="267"/>
      <c r="N40" s="267"/>
      <c r="O40" s="267"/>
      <c r="P40" s="268"/>
      <c r="Q40" s="324"/>
      <c r="R40" s="298"/>
      <c r="S40" s="430"/>
      <c r="T40" s="266"/>
      <c r="U40" s="267"/>
      <c r="V40" s="267"/>
      <c r="W40" s="267"/>
      <c r="X40" s="268"/>
      <c r="Y40" s="324"/>
      <c r="Z40" s="298"/>
      <c r="AA40" s="312"/>
      <c r="AB40" s="578"/>
      <c r="AC40" s="267"/>
      <c r="AD40" s="267"/>
      <c r="AE40" s="267"/>
      <c r="AF40" s="268"/>
      <c r="AG40" s="324"/>
      <c r="AH40" s="298"/>
      <c r="AI40" s="312"/>
      <c r="AJ40" s="266"/>
      <c r="AK40" s="267"/>
      <c r="AL40" s="267"/>
      <c r="AM40" s="267"/>
      <c r="AN40" s="268"/>
      <c r="AO40" s="324"/>
      <c r="AP40" s="298"/>
      <c r="AQ40" s="73"/>
    </row>
    <row r="41" spans="1:43" s="6" customFormat="1" x14ac:dyDescent="0.35">
      <c r="A41" s="35" t="s">
        <v>998</v>
      </c>
      <c r="B41" s="79" t="s">
        <v>674</v>
      </c>
      <c r="C41" s="6" t="s">
        <v>675</v>
      </c>
      <c r="D41" s="758">
        <v>7.0565283091242645E-2</v>
      </c>
      <c r="E41" s="759">
        <v>8.554783732575592E-3</v>
      </c>
      <c r="F41" s="759">
        <v>8.0914658463016043E-3</v>
      </c>
      <c r="G41" s="759">
        <v>1.0338735146341453E-2</v>
      </c>
      <c r="H41" s="651">
        <v>1.0144325995651699E-2</v>
      </c>
      <c r="I41" s="650">
        <v>2.1538918762422598E-2</v>
      </c>
      <c r="J41" s="651">
        <v>0.12226609959382199</v>
      </c>
      <c r="K41" s="634"/>
      <c r="L41" s="758">
        <v>6.9767441860465115E-2</v>
      </c>
      <c r="M41" s="759">
        <v>7.8585461689587421E-3</v>
      </c>
      <c r="N41" s="759">
        <v>7.2587532023911184E-3</v>
      </c>
      <c r="O41" s="759">
        <v>1.0804321728691477E-2</v>
      </c>
      <c r="P41" s="651">
        <v>8.7527352297592995E-3</v>
      </c>
      <c r="Q41" s="650">
        <v>1.5125173852573018E-2</v>
      </c>
      <c r="R41" s="651">
        <v>0.11601796407185629</v>
      </c>
      <c r="S41" s="641"/>
      <c r="T41" s="758">
        <v>4.7777136258660501E-2</v>
      </c>
      <c r="U41" s="759">
        <v>8.8612037199508678E-3</v>
      </c>
      <c r="V41" s="759">
        <v>3.0615084887280829E-3</v>
      </c>
      <c r="W41" s="759">
        <v>1.1449579831932774E-2</v>
      </c>
      <c r="X41" s="651">
        <v>1.0186289804533358E-2</v>
      </c>
      <c r="Y41" s="650">
        <v>1.1409522020847029E-2</v>
      </c>
      <c r="Z41" s="651">
        <v>0.10355029585798817</v>
      </c>
      <c r="AA41" s="631">
        <v>3.0068149479517716E-2</v>
      </c>
      <c r="AB41" s="755"/>
      <c r="AC41" s="747"/>
      <c r="AD41" s="747"/>
      <c r="AE41" s="747"/>
      <c r="AF41" s="748"/>
      <c r="AG41" s="650">
        <v>1.0999999999999999E-2</v>
      </c>
      <c r="AH41" s="651">
        <v>0.1</v>
      </c>
      <c r="AI41" s="634"/>
      <c r="AJ41" s="746"/>
      <c r="AK41" s="747"/>
      <c r="AL41" s="747"/>
      <c r="AM41" s="747"/>
      <c r="AN41" s="748"/>
      <c r="AO41" s="650">
        <v>0.01</v>
      </c>
      <c r="AP41" s="651">
        <v>0.11</v>
      </c>
      <c r="AQ41" s="658"/>
    </row>
    <row r="42" spans="1:43" s="6" customFormat="1" x14ac:dyDescent="0.35">
      <c r="A42" s="35" t="s">
        <v>998</v>
      </c>
      <c r="B42" s="79" t="s">
        <v>676</v>
      </c>
      <c r="C42" s="6" t="s">
        <v>675</v>
      </c>
      <c r="D42" s="758">
        <v>1.324763903462749E-2</v>
      </c>
      <c r="E42" s="759">
        <v>1.3488227038827382E-2</v>
      </c>
      <c r="F42" s="759">
        <v>1.2010660759406043E-2</v>
      </c>
      <c r="G42" s="759">
        <v>1.310641627543036E-2</v>
      </c>
      <c r="H42" s="651">
        <v>1.0975834716841911E-2</v>
      </c>
      <c r="I42" s="650">
        <v>1.2999999999999999E-2</v>
      </c>
      <c r="J42" s="651">
        <v>1.2749999999999999E-2</v>
      </c>
      <c r="K42" s="635">
        <v>1.2999999999999999E-2</v>
      </c>
      <c r="L42" s="758">
        <v>1.0852713178294573E-2</v>
      </c>
      <c r="M42" s="759">
        <v>1.2770137524557957E-2</v>
      </c>
      <c r="N42" s="759">
        <v>1.1955593509820665E-2</v>
      </c>
      <c r="O42" s="759">
        <v>1.3205282112845138E-2</v>
      </c>
      <c r="P42" s="651">
        <v>1.0940919037199124E-2</v>
      </c>
      <c r="Q42" s="650">
        <v>1.1995827538247567E-2</v>
      </c>
      <c r="R42" s="651">
        <v>1.0999999999999999E-2</v>
      </c>
      <c r="S42" s="641"/>
      <c r="T42" s="758">
        <v>1.0103926096997689E-2</v>
      </c>
      <c r="U42" s="759">
        <v>9.9140200035093863E-3</v>
      </c>
      <c r="V42" s="759">
        <v>7.2760526420420661E-3</v>
      </c>
      <c r="W42" s="759">
        <v>8.2983193277310924E-3</v>
      </c>
      <c r="X42" s="651">
        <v>9.7274479214462702E-3</v>
      </c>
      <c r="Y42" s="650">
        <v>1.2E-2</v>
      </c>
      <c r="Z42" s="651">
        <v>1.0355029585798817E-2</v>
      </c>
      <c r="AA42" s="631">
        <v>8.9742629621308578E-3</v>
      </c>
      <c r="AB42" s="755"/>
      <c r="AC42" s="747"/>
      <c r="AD42" s="747"/>
      <c r="AE42" s="747"/>
      <c r="AF42" s="748"/>
      <c r="AG42" s="650">
        <v>5.0000000000000001E-3</v>
      </c>
      <c r="AH42" s="651">
        <v>0.01</v>
      </c>
      <c r="AI42" s="634"/>
      <c r="AJ42" s="746"/>
      <c r="AK42" s="747"/>
      <c r="AL42" s="747"/>
      <c r="AM42" s="747"/>
      <c r="AN42" s="748"/>
      <c r="AO42" s="650">
        <v>1E-3</v>
      </c>
      <c r="AP42" s="663"/>
      <c r="AQ42" s="658"/>
    </row>
    <row r="43" spans="1:43" s="6" customFormat="1" ht="24" customHeight="1" x14ac:dyDescent="0.35">
      <c r="A43" s="1073" t="s">
        <v>677</v>
      </c>
      <c r="B43" s="1073"/>
      <c r="C43" s="1073"/>
      <c r="D43" s="436"/>
      <c r="E43" s="437"/>
      <c r="F43" s="437"/>
      <c r="G43" s="437"/>
      <c r="H43" s="438"/>
      <c r="I43" s="324"/>
      <c r="J43" s="298"/>
      <c r="K43" s="312"/>
      <c r="L43" s="266"/>
      <c r="M43" s="267"/>
      <c r="N43" s="267"/>
      <c r="O43" s="267"/>
      <c r="P43" s="268"/>
      <c r="Q43" s="324"/>
      <c r="R43" s="298"/>
      <c r="S43" s="430"/>
      <c r="T43" s="266"/>
      <c r="U43" s="267"/>
      <c r="V43" s="267"/>
      <c r="W43" s="267"/>
      <c r="X43" s="268"/>
      <c r="Y43" s="324"/>
      <c r="Z43" s="298"/>
      <c r="AA43" s="312"/>
      <c r="AB43" s="578"/>
      <c r="AC43" s="267"/>
      <c r="AD43" s="267"/>
      <c r="AE43" s="267"/>
      <c r="AF43" s="268"/>
      <c r="AG43" s="324"/>
      <c r="AH43" s="298"/>
      <c r="AI43" s="312"/>
      <c r="AJ43" s="266"/>
      <c r="AK43" s="267"/>
      <c r="AL43" s="267"/>
      <c r="AM43" s="267"/>
      <c r="AN43" s="268"/>
      <c r="AO43" s="324"/>
      <c r="AP43" s="298"/>
      <c r="AQ43" s="73"/>
    </row>
    <row r="44" spans="1:43" s="6" customFormat="1" ht="31" x14ac:dyDescent="0.35">
      <c r="A44" s="485" t="s">
        <v>56</v>
      </c>
      <c r="B44" s="1114" t="s">
        <v>678</v>
      </c>
      <c r="C44" s="76" t="s">
        <v>679</v>
      </c>
      <c r="D44" s="760">
        <v>73</v>
      </c>
      <c r="E44" s="270">
        <v>612.33333333333337</v>
      </c>
      <c r="F44" s="270">
        <v>1455.75</v>
      </c>
      <c r="G44" s="270">
        <v>566.75</v>
      </c>
      <c r="H44" s="271">
        <v>632.16666666666663</v>
      </c>
      <c r="I44" s="325">
        <v>3340</v>
      </c>
      <c r="J44" s="299">
        <v>869.58333333333337</v>
      </c>
      <c r="K44" s="632">
        <v>4209.583333333333</v>
      </c>
      <c r="L44" s="749"/>
      <c r="M44" s="270">
        <v>561.16666666666663</v>
      </c>
      <c r="N44" s="270">
        <v>842.91666666666663</v>
      </c>
      <c r="O44" s="270">
        <v>376.25</v>
      </c>
      <c r="P44" s="271">
        <v>408</v>
      </c>
      <c r="Q44" s="325">
        <v>2188</v>
      </c>
      <c r="R44" s="299">
        <v>1156</v>
      </c>
      <c r="S44" s="642"/>
      <c r="T44" s="749"/>
      <c r="U44" s="270">
        <v>543.5</v>
      </c>
      <c r="V44" s="270">
        <v>798.5</v>
      </c>
      <c r="W44" s="270">
        <v>391.25</v>
      </c>
      <c r="X44" s="271">
        <v>411.16666666666669</v>
      </c>
      <c r="Y44" s="325">
        <v>2144.4166666666665</v>
      </c>
      <c r="Z44" s="299">
        <v>1191</v>
      </c>
      <c r="AA44" s="313">
        <v>3335.4166666666665</v>
      </c>
      <c r="AB44" s="756"/>
      <c r="AC44" s="270">
        <v>535.5</v>
      </c>
      <c r="AD44" s="270">
        <v>814.16666666666663</v>
      </c>
      <c r="AE44" s="270">
        <v>405.33333333333331</v>
      </c>
      <c r="AF44" s="271">
        <v>402.66666666666669</v>
      </c>
      <c r="AG44" s="325">
        <v>2157.6666666666665</v>
      </c>
      <c r="AH44" s="299">
        <v>1230.5833333333333</v>
      </c>
      <c r="AI44" s="313">
        <v>3388.25</v>
      </c>
      <c r="AJ44" s="749"/>
      <c r="AK44" s="270">
        <v>545.58333333333337</v>
      </c>
      <c r="AL44" s="270">
        <v>849.66666666666663</v>
      </c>
      <c r="AM44" s="270">
        <v>412.16666666666669</v>
      </c>
      <c r="AN44" s="271">
        <v>419.08333333333331</v>
      </c>
      <c r="AO44" s="325">
        <v>2226.5</v>
      </c>
      <c r="AP44" s="299">
        <v>1259.5</v>
      </c>
      <c r="AQ44" s="13">
        <v>3486</v>
      </c>
    </row>
    <row r="45" spans="1:43" s="6" customFormat="1" ht="31" customHeight="1" x14ac:dyDescent="0.35">
      <c r="A45" s="418" t="s">
        <v>123</v>
      </c>
      <c r="B45" s="1108"/>
      <c r="C45" s="57" t="s">
        <v>680</v>
      </c>
      <c r="D45" s="763">
        <v>0.114900314795383</v>
      </c>
      <c r="E45" s="432">
        <v>0.57289879931389376</v>
      </c>
      <c r="F45" s="432">
        <v>0.60465196774081886</v>
      </c>
      <c r="G45" s="432">
        <v>0.66519953051643188</v>
      </c>
      <c r="H45" s="433">
        <v>0.69968640472237587</v>
      </c>
      <c r="I45" s="443">
        <v>0.56926157910435038</v>
      </c>
      <c r="J45" s="433">
        <v>0.62905597322465578</v>
      </c>
      <c r="K45" s="633">
        <v>0.58065888086808581</v>
      </c>
      <c r="L45" s="749"/>
      <c r="M45" s="432">
        <v>0.578224283015628</v>
      </c>
      <c r="N45" s="432">
        <v>0.37851289151667106</v>
      </c>
      <c r="O45" s="432">
        <v>0.46094946401225095</v>
      </c>
      <c r="P45" s="433">
        <v>0.44412191582002897</v>
      </c>
      <c r="Q45" s="443">
        <v>0.39</v>
      </c>
      <c r="R45" s="433">
        <v>0.87</v>
      </c>
      <c r="S45" s="642"/>
      <c r="T45" s="749"/>
      <c r="U45" s="432">
        <v>0.572205650114055</v>
      </c>
      <c r="V45" s="432">
        <v>0.38097888751938302</v>
      </c>
      <c r="W45" s="432">
        <v>0.49317226890756299</v>
      </c>
      <c r="X45" s="433">
        <v>0.45278517023033898</v>
      </c>
      <c r="Y45" s="443">
        <v>0.40274517169061302</v>
      </c>
      <c r="Z45" s="433">
        <v>0.88091715976331397</v>
      </c>
      <c r="AA45" s="442">
        <v>0.499575625951721</v>
      </c>
      <c r="AB45" s="756"/>
      <c r="AC45" s="432">
        <v>0.57704741379310298</v>
      </c>
      <c r="AD45" s="432">
        <v>0.395867098865478</v>
      </c>
      <c r="AE45" s="432">
        <v>0.50767143304456697</v>
      </c>
      <c r="AF45" s="433">
        <v>0.45366632241104099</v>
      </c>
      <c r="AG45" s="443">
        <v>0.41611622711858998</v>
      </c>
      <c r="AH45" s="433">
        <v>0.87478458489509303</v>
      </c>
      <c r="AI45" s="442">
        <v>0.51399600754360497</v>
      </c>
      <c r="AJ45" s="749"/>
      <c r="AK45" s="432">
        <v>0.60042186353631699</v>
      </c>
      <c r="AL45" s="432">
        <v>0.41415167147325199</v>
      </c>
      <c r="AM45" s="432">
        <v>0.52444067437175301</v>
      </c>
      <c r="AN45" s="433">
        <v>0.46816235337925899</v>
      </c>
      <c r="AO45" s="443">
        <v>0.43592755751346102</v>
      </c>
      <c r="AP45" s="433">
        <v>0.91962275631274704</v>
      </c>
      <c r="AQ45" s="36">
        <v>0.53820521067867499</v>
      </c>
    </row>
    <row r="46" spans="1:43" s="6" customFormat="1" ht="46.5" x14ac:dyDescent="0.35">
      <c r="A46" s="486" t="s">
        <v>56</v>
      </c>
      <c r="B46" s="1117" t="s">
        <v>681</v>
      </c>
      <c r="C46" s="547" t="s">
        <v>682</v>
      </c>
      <c r="D46" s="760">
        <v>65.083333333333329</v>
      </c>
      <c r="E46" s="270">
        <v>116.58333333333333</v>
      </c>
      <c r="F46" s="270">
        <v>266.41666666666669</v>
      </c>
      <c r="G46" s="270">
        <v>101.41666666666667</v>
      </c>
      <c r="H46" s="271">
        <v>157.83333333333334</v>
      </c>
      <c r="I46" s="325">
        <v>707.33333333333348</v>
      </c>
      <c r="J46" s="299">
        <v>300.58333333333331</v>
      </c>
      <c r="K46" s="632">
        <v>1007.9166666666667</v>
      </c>
      <c r="L46" s="749"/>
      <c r="M46" s="270">
        <v>31.083333333333332</v>
      </c>
      <c r="N46" s="270">
        <v>68.416666666666671</v>
      </c>
      <c r="O46" s="270">
        <v>31.75</v>
      </c>
      <c r="P46" s="271">
        <v>48</v>
      </c>
      <c r="Q46" s="325">
        <v>179</v>
      </c>
      <c r="R46" s="299">
        <v>82</v>
      </c>
      <c r="S46" s="642"/>
      <c r="T46" s="749"/>
      <c r="U46" s="270">
        <v>45.75</v>
      </c>
      <c r="V46" s="270">
        <v>82.166666666666671</v>
      </c>
      <c r="W46" s="270">
        <v>28.916666666666668</v>
      </c>
      <c r="X46" s="271">
        <v>48.083333333333336</v>
      </c>
      <c r="Y46" s="325">
        <v>204.91666666666669</v>
      </c>
      <c r="Z46" s="299">
        <v>124</v>
      </c>
      <c r="AA46" s="313">
        <v>328.91666666666669</v>
      </c>
      <c r="AB46" s="756"/>
      <c r="AC46" s="270">
        <v>41.416666666666664</v>
      </c>
      <c r="AD46" s="270">
        <v>90.583333333333329</v>
      </c>
      <c r="AE46" s="270">
        <v>33.583333333333336</v>
      </c>
      <c r="AF46" s="271">
        <v>50.916666666666664</v>
      </c>
      <c r="AG46" s="325">
        <v>216.5</v>
      </c>
      <c r="AH46" s="299">
        <v>225</v>
      </c>
      <c r="AI46" s="313">
        <v>441.5</v>
      </c>
      <c r="AJ46" s="749"/>
      <c r="AK46" s="270">
        <v>38.166666666666664</v>
      </c>
      <c r="AL46" s="270">
        <v>84.583333333333329</v>
      </c>
      <c r="AM46" s="270">
        <v>38.25</v>
      </c>
      <c r="AN46" s="271">
        <v>55.083333333333336</v>
      </c>
      <c r="AO46" s="325">
        <v>216.08333333333334</v>
      </c>
      <c r="AP46" s="299">
        <v>207.08333333333334</v>
      </c>
      <c r="AQ46" s="13">
        <v>423.16666666666669</v>
      </c>
    </row>
    <row r="47" spans="1:43" s="53" customFormat="1" ht="31" x14ac:dyDescent="0.35">
      <c r="A47" s="130" t="s">
        <v>123</v>
      </c>
      <c r="B47" s="1117"/>
      <c r="C47" s="628" t="s">
        <v>680</v>
      </c>
      <c r="D47" s="763">
        <v>0.10243966421825812</v>
      </c>
      <c r="E47" s="432">
        <v>0.10907531576485265</v>
      </c>
      <c r="F47" s="432">
        <v>0.11065729812052197</v>
      </c>
      <c r="G47" s="432">
        <v>0.11903364632237873</v>
      </c>
      <c r="H47" s="433">
        <v>0.17469101641763513</v>
      </c>
      <c r="I47" s="664">
        <v>0.12055619469655009</v>
      </c>
      <c r="J47" s="433">
        <v>0.21741971400791779</v>
      </c>
      <c r="K47" s="633">
        <v>0.13902938066117984</v>
      </c>
      <c r="L47" s="749"/>
      <c r="M47" s="432">
        <v>3.2028164176541307E-2</v>
      </c>
      <c r="N47" s="432">
        <v>3.0722598510646258E-2</v>
      </c>
      <c r="O47" s="432">
        <v>3.8897396630934153E-2</v>
      </c>
      <c r="P47" s="433">
        <v>5.2249637155297533E-2</v>
      </c>
      <c r="Q47" s="649">
        <v>3.2270664943962024E-2</v>
      </c>
      <c r="R47" s="610"/>
      <c r="S47" s="642"/>
      <c r="T47" s="749"/>
      <c r="U47" s="727"/>
      <c r="V47" s="727"/>
      <c r="W47" s="727"/>
      <c r="X47" s="728"/>
      <c r="Y47" s="609"/>
      <c r="Z47" s="610"/>
      <c r="AA47" s="636"/>
      <c r="AB47" s="756"/>
      <c r="AC47" s="727"/>
      <c r="AD47" s="727"/>
      <c r="AE47" s="727"/>
      <c r="AF47" s="728"/>
      <c r="AG47" s="609"/>
      <c r="AH47" s="610"/>
      <c r="AI47" s="636"/>
      <c r="AJ47" s="749"/>
      <c r="AK47" s="727"/>
      <c r="AL47" s="727"/>
      <c r="AM47" s="727"/>
      <c r="AN47" s="728"/>
      <c r="AO47" s="609"/>
      <c r="AP47" s="610"/>
      <c r="AQ47" s="659"/>
    </row>
    <row r="48" spans="1:43" ht="24" customHeight="1" x14ac:dyDescent="0.35">
      <c r="A48" s="1073" t="s">
        <v>683</v>
      </c>
      <c r="B48" s="1073"/>
      <c r="C48" s="1073"/>
      <c r="D48" s="266"/>
      <c r="E48" s="267"/>
      <c r="F48" s="267"/>
      <c r="G48" s="267"/>
      <c r="H48" s="268"/>
      <c r="I48" s="324"/>
      <c r="J48" s="298"/>
      <c r="K48" s="312"/>
      <c r="L48" s="266"/>
      <c r="M48" s="267"/>
      <c r="N48" s="267"/>
      <c r="O48" s="267"/>
      <c r="P48" s="268"/>
      <c r="Q48" s="324"/>
      <c r="R48" s="298"/>
      <c r="S48" s="430"/>
      <c r="T48" s="266"/>
      <c r="U48" s="267"/>
      <c r="V48" s="267"/>
      <c r="W48" s="267"/>
      <c r="X48" s="268"/>
      <c r="Y48" s="324"/>
      <c r="Z48" s="298"/>
      <c r="AA48" s="312"/>
      <c r="AB48" s="578"/>
      <c r="AC48" s="267"/>
      <c r="AD48" s="267"/>
      <c r="AE48" s="267"/>
      <c r="AF48" s="268"/>
      <c r="AG48" s="324"/>
      <c r="AH48" s="298"/>
      <c r="AI48" s="312"/>
      <c r="AJ48" s="266"/>
      <c r="AK48" s="267"/>
      <c r="AL48" s="267"/>
      <c r="AM48" s="267"/>
      <c r="AN48" s="268"/>
      <c r="AO48" s="324"/>
      <c r="AP48" s="298"/>
      <c r="AQ48" s="73"/>
    </row>
    <row r="49" spans="1:43" x14ac:dyDescent="0.35">
      <c r="A49" s="479" t="s">
        <v>999</v>
      </c>
      <c r="B49" s="5" t="s">
        <v>684</v>
      </c>
      <c r="C49" s="9" t="s">
        <v>685</v>
      </c>
      <c r="D49" s="269">
        <v>0</v>
      </c>
      <c r="E49" s="270">
        <v>871.83333333333337</v>
      </c>
      <c r="F49" s="270">
        <v>2157</v>
      </c>
      <c r="G49" s="270">
        <v>752.58333333333337</v>
      </c>
      <c r="H49" s="271">
        <v>811.41666666666663</v>
      </c>
      <c r="I49" s="325">
        <v>4592.833333333333</v>
      </c>
      <c r="J49" s="299">
        <v>974.75</v>
      </c>
      <c r="K49" s="313">
        <v>5567.583333333333</v>
      </c>
      <c r="L49" s="269">
        <v>0</v>
      </c>
      <c r="M49" s="270">
        <v>774.5</v>
      </c>
      <c r="N49" s="270">
        <v>1954.0833333333333</v>
      </c>
      <c r="O49" s="270">
        <v>675.25</v>
      </c>
      <c r="P49" s="271">
        <v>799.08333333333337</v>
      </c>
      <c r="Q49" s="325">
        <v>4202.9166666666661</v>
      </c>
      <c r="R49" s="299">
        <v>1129</v>
      </c>
      <c r="S49" s="9">
        <v>5331.9166666666661</v>
      </c>
      <c r="T49" s="269">
        <v>0</v>
      </c>
      <c r="U49" s="270">
        <v>787.41666666666663</v>
      </c>
      <c r="V49" s="270">
        <v>1896.5</v>
      </c>
      <c r="W49" s="270">
        <v>677.08333333333337</v>
      </c>
      <c r="X49" s="271">
        <v>789.08333333333337</v>
      </c>
      <c r="Y49" s="325">
        <v>4150.083333333333</v>
      </c>
      <c r="Z49" s="299">
        <v>914</v>
      </c>
      <c r="AA49" s="313">
        <v>5064.083333333333</v>
      </c>
      <c r="AB49" s="751">
        <v>0</v>
      </c>
      <c r="AC49" s="270">
        <v>792.83333333333337</v>
      </c>
      <c r="AD49" s="270">
        <v>1871.3333333333333</v>
      </c>
      <c r="AE49" s="270">
        <v>577.83333333333337</v>
      </c>
      <c r="AF49" s="271">
        <v>785</v>
      </c>
      <c r="AG49" s="325">
        <v>4027</v>
      </c>
      <c r="AH49" s="299">
        <v>841.66666666666663</v>
      </c>
      <c r="AI49" s="313">
        <v>4868.666666666667</v>
      </c>
      <c r="AJ49" s="269">
        <v>0</v>
      </c>
      <c r="AK49" s="270">
        <v>724.25</v>
      </c>
      <c r="AL49" s="270">
        <v>1856.5833333333333</v>
      </c>
      <c r="AM49" s="270">
        <v>547.83333333333337</v>
      </c>
      <c r="AN49" s="271">
        <v>754.83333333333337</v>
      </c>
      <c r="AO49" s="325">
        <v>3883.5</v>
      </c>
      <c r="AP49" s="299">
        <v>728.41666666666663</v>
      </c>
      <c r="AQ49" s="13">
        <v>4611.916666666667</v>
      </c>
    </row>
    <row r="50" spans="1:43" ht="67" customHeight="1" x14ac:dyDescent="0.35">
      <c r="A50" s="479" t="s">
        <v>999</v>
      </c>
      <c r="B50" s="5" t="s">
        <v>686</v>
      </c>
      <c r="C50" s="5" t="s">
        <v>687</v>
      </c>
      <c r="D50" s="431">
        <v>0</v>
      </c>
      <c r="E50" s="432">
        <v>0.8156868860127866</v>
      </c>
      <c r="F50" s="432">
        <v>0.89591914437021902</v>
      </c>
      <c r="G50" s="432">
        <v>0.88331377151799695</v>
      </c>
      <c r="H50" s="433">
        <v>0.89808153477218222</v>
      </c>
      <c r="I50" s="443">
        <v>0.79700000000000004</v>
      </c>
      <c r="J50" s="433">
        <v>0.70511983278370549</v>
      </c>
      <c r="K50" s="442">
        <v>0.76797783806151998</v>
      </c>
      <c r="L50" s="431">
        <v>0</v>
      </c>
      <c r="M50" s="432">
        <v>0.79804224626481202</v>
      </c>
      <c r="N50" s="432">
        <v>0.87748381543988296</v>
      </c>
      <c r="O50" s="432">
        <v>0.827258805513017</v>
      </c>
      <c r="P50" s="433">
        <v>0.86982946298983999</v>
      </c>
      <c r="Q50" s="443">
        <v>0.81</v>
      </c>
      <c r="R50" s="433">
        <v>0.85</v>
      </c>
      <c r="S50" s="451">
        <v>0.77466886214495001</v>
      </c>
      <c r="T50" s="431">
        <v>0</v>
      </c>
      <c r="U50" s="432">
        <v>0.82900508861203703</v>
      </c>
      <c r="V50" s="432">
        <v>0.90485467774641204</v>
      </c>
      <c r="W50" s="432">
        <v>0.85346638655462204</v>
      </c>
      <c r="X50" s="433">
        <v>0.86895475819032797</v>
      </c>
      <c r="Y50" s="443">
        <v>0.77943155851879697</v>
      </c>
      <c r="Z50" s="433">
        <v>0.67603550295857995</v>
      </c>
      <c r="AA50" s="442">
        <v>0.75849372176040397</v>
      </c>
      <c r="AB50" s="753">
        <v>0</v>
      </c>
      <c r="AC50" s="432">
        <v>0.85434626436781602</v>
      </c>
      <c r="AD50" s="432">
        <v>0.90988654781199396</v>
      </c>
      <c r="AE50" s="432">
        <v>0.72372403715687295</v>
      </c>
      <c r="AF50" s="433">
        <v>0.88442399774669</v>
      </c>
      <c r="AG50" s="443">
        <v>0.77662600646063396</v>
      </c>
      <c r="AH50" s="433">
        <v>0.59831545387962604</v>
      </c>
      <c r="AI50" s="442">
        <v>0.73857455285982399</v>
      </c>
      <c r="AJ50" s="431">
        <v>0</v>
      </c>
      <c r="AK50" s="432">
        <v>0.79704695524578095</v>
      </c>
      <c r="AL50" s="432">
        <v>0.90495146025427498</v>
      </c>
      <c r="AM50" s="432">
        <v>0.69706287774361098</v>
      </c>
      <c r="AN50" s="433">
        <v>0.84323217277974305</v>
      </c>
      <c r="AO50" s="443">
        <v>0.76035242290748895</v>
      </c>
      <c r="AP50" s="433">
        <v>0.531852753270459</v>
      </c>
      <c r="AQ50" s="36">
        <v>0.71203602444515901</v>
      </c>
    </row>
    <row r="51" spans="1:43" s="6" customFormat="1" ht="24" customHeight="1" x14ac:dyDescent="0.35">
      <c r="A51" s="1073" t="s">
        <v>688</v>
      </c>
      <c r="B51" s="1073"/>
      <c r="C51" s="1073"/>
      <c r="D51" s="266"/>
      <c r="E51" s="267"/>
      <c r="F51" s="267"/>
      <c r="G51" s="267"/>
      <c r="H51" s="268"/>
      <c r="I51" s="324"/>
      <c r="J51" s="298"/>
      <c r="K51" s="312"/>
      <c r="L51" s="266"/>
      <c r="M51" s="267"/>
      <c r="N51" s="267"/>
      <c r="O51" s="267"/>
      <c r="P51" s="268"/>
      <c r="Q51" s="324"/>
      <c r="R51" s="298"/>
      <c r="S51" s="430"/>
      <c r="T51" s="266"/>
      <c r="U51" s="267"/>
      <c r="V51" s="267"/>
      <c r="W51" s="267"/>
      <c r="X51" s="268"/>
      <c r="Y51" s="324"/>
      <c r="Z51" s="298"/>
      <c r="AA51" s="312"/>
      <c r="AB51" s="578"/>
      <c r="AC51" s="267"/>
      <c r="AD51" s="267"/>
      <c r="AE51" s="267"/>
      <c r="AF51" s="268"/>
      <c r="AG51" s="324"/>
      <c r="AH51" s="298"/>
      <c r="AI51" s="312"/>
      <c r="AJ51" s="266"/>
      <c r="AK51" s="267"/>
      <c r="AL51" s="267"/>
      <c r="AM51" s="267"/>
      <c r="AN51" s="268"/>
      <c r="AO51" s="324"/>
      <c r="AP51" s="298"/>
      <c r="AQ51" s="73"/>
    </row>
    <row r="52" spans="1:43" s="6" customFormat="1" ht="17.5" x14ac:dyDescent="0.35">
      <c r="A52" s="35" t="s">
        <v>244</v>
      </c>
      <c r="B52" s="79" t="s">
        <v>689</v>
      </c>
      <c r="C52" s="79" t="s">
        <v>675</v>
      </c>
      <c r="D52" s="766"/>
      <c r="E52" s="767"/>
      <c r="F52" s="767"/>
      <c r="G52" s="767"/>
      <c r="H52" s="768"/>
      <c r="I52" s="443"/>
      <c r="J52" s="433">
        <v>0.24931870026054492</v>
      </c>
      <c r="K52" s="636"/>
      <c r="L52" s="431">
        <v>0.93333333333333335</v>
      </c>
      <c r="M52" s="432">
        <v>0.39</v>
      </c>
      <c r="N52" s="432">
        <v>0.84244235695986336</v>
      </c>
      <c r="O52" s="432">
        <v>0.87394957983193278</v>
      </c>
      <c r="P52" s="433">
        <v>0.85667396061269152</v>
      </c>
      <c r="Q52" s="443">
        <v>0.78</v>
      </c>
      <c r="R52" s="433">
        <v>0.22</v>
      </c>
      <c r="S52" s="642"/>
      <c r="T52" s="726"/>
      <c r="U52" s="727"/>
      <c r="V52" s="727"/>
      <c r="W52" s="727"/>
      <c r="X52" s="728"/>
      <c r="Y52" s="443">
        <v>0.33374025730115509</v>
      </c>
      <c r="Z52" s="433">
        <v>0.22</v>
      </c>
      <c r="AA52" s="636"/>
      <c r="AB52" s="752"/>
      <c r="AC52" s="727"/>
      <c r="AD52" s="727"/>
      <c r="AE52" s="727"/>
      <c r="AF52" s="728"/>
      <c r="AG52" s="443">
        <v>0.34385998746444241</v>
      </c>
      <c r="AH52" s="433">
        <v>0.21</v>
      </c>
      <c r="AI52" s="636"/>
      <c r="AJ52" s="726"/>
      <c r="AK52" s="727"/>
      <c r="AL52" s="727"/>
      <c r="AM52" s="727"/>
      <c r="AN52" s="728"/>
      <c r="AO52" s="443">
        <v>0.33147332354380815</v>
      </c>
      <c r="AP52" s="433">
        <v>0.2</v>
      </c>
      <c r="AQ52" s="659"/>
    </row>
    <row r="53" spans="1:43" ht="27" customHeight="1" x14ac:dyDescent="0.35">
      <c r="A53" s="1065" t="s">
        <v>690</v>
      </c>
      <c r="B53" s="1065"/>
      <c r="C53" s="1065"/>
      <c r="D53" s="263"/>
      <c r="E53" s="264"/>
      <c r="F53" s="264"/>
      <c r="G53" s="264"/>
      <c r="H53" s="265"/>
      <c r="I53" s="323"/>
      <c r="J53" s="297"/>
      <c r="K53" s="311"/>
      <c r="L53" s="263"/>
      <c r="M53" s="264"/>
      <c r="N53" s="264"/>
      <c r="O53" s="264"/>
      <c r="P53" s="265"/>
      <c r="Q53" s="323"/>
      <c r="R53" s="297"/>
      <c r="S53" s="450"/>
      <c r="T53" s="263"/>
      <c r="U53" s="264"/>
      <c r="V53" s="264"/>
      <c r="W53" s="264"/>
      <c r="X53" s="265"/>
      <c r="Y53" s="323"/>
      <c r="Z53" s="297"/>
      <c r="AA53" s="311"/>
      <c r="AB53" s="576"/>
      <c r="AC53" s="264"/>
      <c r="AD53" s="264"/>
      <c r="AE53" s="264"/>
      <c r="AF53" s="265"/>
      <c r="AG53" s="323"/>
      <c r="AH53" s="297"/>
      <c r="AI53" s="311"/>
      <c r="AJ53" s="263"/>
      <c r="AK53" s="264"/>
      <c r="AL53" s="264"/>
      <c r="AM53" s="264"/>
      <c r="AN53" s="265"/>
      <c r="AO53" s="323"/>
      <c r="AP53" s="297"/>
      <c r="AQ53" s="72"/>
    </row>
    <row r="54" spans="1:43" ht="24" customHeight="1" x14ac:dyDescent="0.35">
      <c r="A54" s="1073" t="s">
        <v>691</v>
      </c>
      <c r="B54" s="1073"/>
      <c r="C54" s="1073"/>
      <c r="D54" s="266"/>
      <c r="E54" s="267"/>
      <c r="F54" s="267"/>
      <c r="G54" s="267"/>
      <c r="H54" s="268"/>
      <c r="I54" s="324"/>
      <c r="J54" s="298"/>
      <c r="K54" s="312"/>
      <c r="L54" s="266"/>
      <c r="M54" s="267"/>
      <c r="N54" s="267"/>
      <c r="O54" s="267"/>
      <c r="P54" s="268"/>
      <c r="Q54" s="324"/>
      <c r="R54" s="298"/>
      <c r="S54" s="430"/>
      <c r="T54" s="266"/>
      <c r="U54" s="267"/>
      <c r="V54" s="267"/>
      <c r="W54" s="267"/>
      <c r="X54" s="268"/>
      <c r="Y54" s="324"/>
      <c r="Z54" s="298"/>
      <c r="AA54" s="312"/>
      <c r="AB54" s="578"/>
      <c r="AC54" s="267"/>
      <c r="AD54" s="267"/>
      <c r="AE54" s="267"/>
      <c r="AF54" s="268"/>
      <c r="AG54" s="324"/>
      <c r="AH54" s="298"/>
      <c r="AI54" s="312"/>
      <c r="AJ54" s="266"/>
      <c r="AK54" s="267"/>
      <c r="AL54" s="267"/>
      <c r="AM54" s="267"/>
      <c r="AN54" s="268"/>
      <c r="AO54" s="324"/>
      <c r="AP54" s="298"/>
      <c r="AQ54" s="73"/>
    </row>
    <row r="55" spans="1:43" s="6" customFormat="1" ht="17.5" x14ac:dyDescent="0.35">
      <c r="A55" s="35" t="s">
        <v>240</v>
      </c>
      <c r="B55" s="79" t="s">
        <v>692</v>
      </c>
      <c r="C55" s="79" t="s">
        <v>693</v>
      </c>
      <c r="D55" s="269">
        <v>19048</v>
      </c>
      <c r="E55" s="270">
        <v>40179</v>
      </c>
      <c r="F55" s="270">
        <v>152377</v>
      </c>
      <c r="G55" s="270">
        <v>18441</v>
      </c>
      <c r="H55" s="271">
        <v>34421</v>
      </c>
      <c r="I55" s="325">
        <v>264466</v>
      </c>
      <c r="J55" s="299">
        <v>61803</v>
      </c>
      <c r="K55" s="313">
        <v>326269</v>
      </c>
      <c r="L55" s="269">
        <v>17930</v>
      </c>
      <c r="M55" s="270">
        <v>16044</v>
      </c>
      <c r="N55" s="270">
        <v>152653</v>
      </c>
      <c r="O55" s="270">
        <v>22765</v>
      </c>
      <c r="P55" s="271">
        <v>31701</v>
      </c>
      <c r="Q55" s="325">
        <v>241093</v>
      </c>
      <c r="R55" s="299">
        <v>63688</v>
      </c>
      <c r="S55" s="9">
        <v>304781</v>
      </c>
      <c r="T55" s="269">
        <v>10118</v>
      </c>
      <c r="U55" s="270" t="s">
        <v>1015</v>
      </c>
      <c r="V55" s="270">
        <v>103738</v>
      </c>
      <c r="W55" s="270">
        <v>12487</v>
      </c>
      <c r="X55" s="271">
        <v>22773</v>
      </c>
      <c r="Y55" s="325">
        <v>155971</v>
      </c>
      <c r="Z55" s="299">
        <v>38293</v>
      </c>
      <c r="AA55" s="313">
        <v>194264</v>
      </c>
      <c r="AB55" s="751">
        <v>17216</v>
      </c>
      <c r="AC55" s="270">
        <v>31033</v>
      </c>
      <c r="AD55" s="270">
        <v>138299</v>
      </c>
      <c r="AE55" s="270">
        <v>30226</v>
      </c>
      <c r="AF55" s="271">
        <v>36784</v>
      </c>
      <c r="AG55" s="325">
        <v>253558</v>
      </c>
      <c r="AH55" s="299">
        <v>33790</v>
      </c>
      <c r="AI55" s="313">
        <v>287348</v>
      </c>
      <c r="AJ55" s="269">
        <v>23505</v>
      </c>
      <c r="AK55" s="270">
        <v>45595</v>
      </c>
      <c r="AL55" s="270">
        <v>109000</v>
      </c>
      <c r="AM55" s="270">
        <v>36590</v>
      </c>
      <c r="AN55" s="271">
        <v>44626</v>
      </c>
      <c r="AO55" s="325">
        <v>259316</v>
      </c>
      <c r="AP55" s="299">
        <v>25405</v>
      </c>
      <c r="AQ55" s="13">
        <v>284721</v>
      </c>
    </row>
    <row r="56" spans="1:43" s="6" customFormat="1" x14ac:dyDescent="0.35">
      <c r="A56" s="35" t="s">
        <v>240</v>
      </c>
      <c r="B56" s="79" t="s">
        <v>694</v>
      </c>
      <c r="C56" s="79" t="s">
        <v>695</v>
      </c>
      <c r="D56" s="269">
        <v>29.981112277019935</v>
      </c>
      <c r="E56" s="270">
        <v>37.591454857321068</v>
      </c>
      <c r="F56" s="270">
        <v>63.290436468104247</v>
      </c>
      <c r="G56" s="270">
        <v>21.6443661971831</v>
      </c>
      <c r="H56" s="271">
        <v>38.097399003873825</v>
      </c>
      <c r="I56" s="325">
        <v>45.07494993395543</v>
      </c>
      <c r="J56" s="299">
        <v>44.92567303771736</v>
      </c>
      <c r="K56" s="313">
        <v>45.004689870798657</v>
      </c>
      <c r="L56" s="269">
        <v>29.178193653376731</v>
      </c>
      <c r="M56" s="270">
        <v>16.531684698608963</v>
      </c>
      <c r="N56" s="270">
        <v>68.549040152677478</v>
      </c>
      <c r="O56" s="270">
        <v>27.889739663093415</v>
      </c>
      <c r="P56" s="271">
        <v>34.507619738751814</v>
      </c>
      <c r="Q56" s="325">
        <v>43.464980018629248</v>
      </c>
      <c r="R56" s="299">
        <v>48.1</v>
      </c>
      <c r="S56" s="9">
        <v>44.281327941496961</v>
      </c>
      <c r="T56" s="269">
        <v>26.42</v>
      </c>
      <c r="U56" s="270">
        <v>9.08</v>
      </c>
      <c r="V56" s="270">
        <v>45.13</v>
      </c>
      <c r="W56" s="270">
        <v>15.53</v>
      </c>
      <c r="X56" s="271">
        <v>26.18</v>
      </c>
      <c r="Y56" s="325">
        <v>30.52</v>
      </c>
      <c r="Z56" s="299">
        <v>12.006949260543552</v>
      </c>
      <c r="AA56" s="313">
        <v>29.096682393469635</v>
      </c>
      <c r="AB56" s="751">
        <v>33.456194331983802</v>
      </c>
      <c r="AC56" s="270">
        <v>33.44073275862069</v>
      </c>
      <c r="AD56" s="270">
        <v>67.244246353322538</v>
      </c>
      <c r="AE56" s="270">
        <v>37.857426155933624</v>
      </c>
      <c r="AF56" s="271">
        <v>41.442869214158293</v>
      </c>
      <c r="AG56" s="325">
        <v>48.899860180319173</v>
      </c>
      <c r="AH56" s="299">
        <v>24.020292102882255</v>
      </c>
      <c r="AI56" s="313">
        <v>43.590562908769954</v>
      </c>
      <c r="AJ56" s="269">
        <v>50.421880586342517</v>
      </c>
      <c r="AK56" s="270">
        <v>50.177916360968446</v>
      </c>
      <c r="AL56" s="270">
        <v>53.129696575815437</v>
      </c>
      <c r="AM56" s="270">
        <v>46.55709892906372</v>
      </c>
      <c r="AN56" s="271">
        <v>49.85216905604171</v>
      </c>
      <c r="AO56" s="325">
        <v>50.771610376896717</v>
      </c>
      <c r="AP56" s="299">
        <v>18.549437176756918</v>
      </c>
      <c r="AQ56" s="13">
        <v>43.958211643615307</v>
      </c>
    </row>
    <row r="57" spans="1:43" s="6" customFormat="1" ht="17.5" x14ac:dyDescent="0.35">
      <c r="A57" s="35" t="s">
        <v>1000</v>
      </c>
      <c r="B57" s="79" t="s">
        <v>928</v>
      </c>
      <c r="C57" s="79" t="s">
        <v>696</v>
      </c>
      <c r="D57" s="269">
        <v>152.9279986711712</v>
      </c>
      <c r="E57" s="270">
        <v>453.87603783725467</v>
      </c>
      <c r="F57" s="270">
        <v>812.86363066196088</v>
      </c>
      <c r="G57" s="270">
        <v>249.90595825071904</v>
      </c>
      <c r="H57" s="271">
        <v>296.35046676066474</v>
      </c>
      <c r="I57" s="325">
        <v>1965.9240921817704</v>
      </c>
      <c r="J57" s="299">
        <v>309.426522262638</v>
      </c>
      <c r="K57" s="313">
        <v>2275.3506144444086</v>
      </c>
      <c r="L57" s="269">
        <v>140.66300000000001</v>
      </c>
      <c r="M57" s="270">
        <v>371.60300000000001</v>
      </c>
      <c r="N57" s="270">
        <v>489.28300000000002</v>
      </c>
      <c r="O57" s="270">
        <v>194.28299999999999</v>
      </c>
      <c r="P57" s="271">
        <v>314.72500000000002</v>
      </c>
      <c r="Q57" s="325">
        <v>1510.6</v>
      </c>
      <c r="R57" s="299">
        <v>186.68536</v>
      </c>
      <c r="S57" s="9">
        <v>1697.2423600000002</v>
      </c>
      <c r="T57" s="269">
        <v>134.20699999999999</v>
      </c>
      <c r="U57" s="270" t="s">
        <v>1016</v>
      </c>
      <c r="V57" s="270">
        <v>472.74099999999999</v>
      </c>
      <c r="W57" s="270">
        <v>56.920999999999999</v>
      </c>
      <c r="X57" s="271">
        <v>300.88900000000001</v>
      </c>
      <c r="Y57" s="325">
        <v>1165.07</v>
      </c>
      <c r="Z57" s="299">
        <v>43.168516035501398</v>
      </c>
      <c r="AA57" s="313">
        <v>1208.2385160355</v>
      </c>
      <c r="AB57" s="751">
        <v>177.36300177746199</v>
      </c>
      <c r="AC57" s="270">
        <v>444.88535371489502</v>
      </c>
      <c r="AD57" s="270">
        <v>1518.8992278706</v>
      </c>
      <c r="AE57" s="270">
        <v>474.09725275506599</v>
      </c>
      <c r="AF57" s="271">
        <v>566.540710984714</v>
      </c>
      <c r="AG57" s="325">
        <v>3181.7855471027401</v>
      </c>
      <c r="AH57" s="299">
        <v>126.23365659438301</v>
      </c>
      <c r="AI57" s="313">
        <v>3308.0192036971198</v>
      </c>
      <c r="AJ57" s="269">
        <v>360.02918064516098</v>
      </c>
      <c r="AK57" s="270">
        <v>712.39059193548405</v>
      </c>
      <c r="AL57" s="270">
        <v>2041.1124193548401</v>
      </c>
      <c r="AM57" s="270">
        <v>982.76497419354803</v>
      </c>
      <c r="AN57" s="271">
        <v>537.36357903225803</v>
      </c>
      <c r="AO57" s="325">
        <v>4633.6607451612899</v>
      </c>
      <c r="AP57" s="299">
        <v>156.06733333333401</v>
      </c>
      <c r="AQ57" s="13">
        <v>4789.7280784946197</v>
      </c>
    </row>
    <row r="58" spans="1:43" s="6" customFormat="1" x14ac:dyDescent="0.35">
      <c r="A58" s="35" t="s">
        <v>1000</v>
      </c>
      <c r="B58" s="79" t="s">
        <v>697</v>
      </c>
      <c r="C58" s="79" t="s">
        <v>698</v>
      </c>
      <c r="D58" s="269">
        <v>240.70513956637649</v>
      </c>
      <c r="E58" s="270">
        <v>424.64622283229818</v>
      </c>
      <c r="F58" s="270">
        <v>337.62637388610744</v>
      </c>
      <c r="G58" s="270">
        <v>293.31685240694719</v>
      </c>
      <c r="H58" s="271">
        <v>328.00273022763116</v>
      </c>
      <c r="I58" s="325">
        <v>335.06738117206015</v>
      </c>
      <c r="J58" s="665"/>
      <c r="K58" s="632">
        <v>335.06738117206015</v>
      </c>
      <c r="L58" s="269">
        <v>228.90642799023595</v>
      </c>
      <c r="M58" s="270">
        <v>382.89850592478103</v>
      </c>
      <c r="N58" s="270">
        <v>219.71320585263632</v>
      </c>
      <c r="O58" s="270">
        <v>238.01898928024502</v>
      </c>
      <c r="P58" s="271">
        <v>342.58889695210451</v>
      </c>
      <c r="Q58" s="325">
        <v>272.3</v>
      </c>
      <c r="R58" s="299">
        <v>141</v>
      </c>
      <c r="S58" s="642"/>
      <c r="T58" s="269">
        <v>350</v>
      </c>
      <c r="U58" s="270">
        <v>265</v>
      </c>
      <c r="V58" s="270">
        <v>206</v>
      </c>
      <c r="W58" s="270">
        <v>71</v>
      </c>
      <c r="X58" s="271">
        <v>346</v>
      </c>
      <c r="Y58" s="325">
        <v>228</v>
      </c>
      <c r="Z58" s="299">
        <v>48.545004848388452</v>
      </c>
      <c r="AA58" s="313">
        <v>180.96884835400309</v>
      </c>
      <c r="AB58" s="751">
        <v>344.67303989142368</v>
      </c>
      <c r="AC58" s="270">
        <v>479.4023208134646</v>
      </c>
      <c r="AD58" s="270">
        <v>738.524746128331</v>
      </c>
      <c r="AE58" s="270">
        <v>593.79678875490958</v>
      </c>
      <c r="AF58" s="271">
        <v>638.29579680936683</v>
      </c>
      <c r="AG58" s="325">
        <v>613.62239951839103</v>
      </c>
      <c r="AH58" s="299">
        <v>89.735700047706814</v>
      </c>
      <c r="AI58" s="313">
        <v>501.82503167649827</v>
      </c>
      <c r="AJ58" s="269">
        <v>772.31858558132569</v>
      </c>
      <c r="AK58" s="270">
        <v>783.99551570302697</v>
      </c>
      <c r="AL58" s="270">
        <v>994.89617905918476</v>
      </c>
      <c r="AM58" s="270">
        <v>1250.4696946583163</v>
      </c>
      <c r="AN58" s="271">
        <v>600.29444688019885</v>
      </c>
      <c r="AO58" s="325">
        <v>907.22677340407051</v>
      </c>
      <c r="AP58" s="299">
        <v>113.95241861880153</v>
      </c>
      <c r="AQ58" s="13">
        <v>739.48841353406863</v>
      </c>
    </row>
    <row r="59" spans="1:43" x14ac:dyDescent="0.35">
      <c r="A59" s="37" t="s">
        <v>240</v>
      </c>
      <c r="B59" s="5" t="s">
        <v>699</v>
      </c>
      <c r="C59" s="5" t="s">
        <v>700</v>
      </c>
      <c r="D59" s="269">
        <v>26.492350486787206</v>
      </c>
      <c r="E59" s="270">
        <v>34.107809847198645</v>
      </c>
      <c r="F59" s="270">
        <v>59.802590266875981</v>
      </c>
      <c r="G59" s="270">
        <v>20.022801302931597</v>
      </c>
      <c r="H59" s="271">
        <v>39.114772727272729</v>
      </c>
      <c r="I59" s="325">
        <v>42.484497991967899</v>
      </c>
      <c r="J59" s="665"/>
      <c r="K59" s="313">
        <v>42.484497991967899</v>
      </c>
      <c r="L59" s="269">
        <v>39.933184855233854</v>
      </c>
      <c r="M59" s="270">
        <v>18.108352144469524</v>
      </c>
      <c r="N59" s="270">
        <v>65.125</v>
      </c>
      <c r="O59" s="270">
        <v>26.813898704358067</v>
      </c>
      <c r="P59" s="271">
        <v>35.699324324324323</v>
      </c>
      <c r="Q59" s="325">
        <v>45</v>
      </c>
      <c r="R59" s="610"/>
      <c r="S59" s="9">
        <v>43.46</v>
      </c>
      <c r="T59" s="726"/>
      <c r="U59" s="727"/>
      <c r="V59" s="727"/>
      <c r="W59" s="727"/>
      <c r="X59" s="728"/>
      <c r="Y59" s="609"/>
      <c r="Z59" s="610"/>
      <c r="AA59" s="313">
        <v>23</v>
      </c>
      <c r="AB59" s="752"/>
      <c r="AC59" s="727"/>
      <c r="AD59" s="727"/>
      <c r="AE59" s="727"/>
      <c r="AF59" s="728"/>
      <c r="AG59" s="609"/>
      <c r="AH59" s="610"/>
      <c r="AI59" s="313">
        <v>44</v>
      </c>
      <c r="AJ59" s="726"/>
      <c r="AK59" s="727"/>
      <c r="AL59" s="727"/>
      <c r="AM59" s="727"/>
      <c r="AN59" s="728"/>
      <c r="AO59" s="609"/>
      <c r="AP59" s="610"/>
      <c r="AQ59" s="13">
        <v>44</v>
      </c>
    </row>
    <row r="60" spans="1:43" ht="31" x14ac:dyDescent="0.35">
      <c r="A60" s="37" t="s">
        <v>1000</v>
      </c>
      <c r="B60" s="5" t="s">
        <v>701</v>
      </c>
      <c r="C60" s="5" t="s">
        <v>550</v>
      </c>
      <c r="D60" s="269">
        <v>212.69540844390932</v>
      </c>
      <c r="E60" s="270">
        <v>385.29375028629369</v>
      </c>
      <c r="F60" s="270">
        <v>319.02026321113033</v>
      </c>
      <c r="G60" s="270">
        <v>271.34197421359272</v>
      </c>
      <c r="H60" s="271">
        <v>336.76189404620948</v>
      </c>
      <c r="I60" s="325">
        <v>315.81109914566593</v>
      </c>
      <c r="J60" s="665"/>
      <c r="K60" s="313">
        <v>315.81109914566593</v>
      </c>
      <c r="L60" s="269">
        <v>310.10504312566269</v>
      </c>
      <c r="M60" s="270">
        <v>415.16429439488985</v>
      </c>
      <c r="N60" s="270">
        <v>206.62221059254807</v>
      </c>
      <c r="O60" s="270">
        <v>226.51721848593689</v>
      </c>
      <c r="P60" s="271">
        <v>350.82735337513344</v>
      </c>
      <c r="Q60" s="325">
        <v>277.20485708526257</v>
      </c>
      <c r="R60" s="610"/>
      <c r="S60" s="9">
        <v>272.3</v>
      </c>
      <c r="T60" s="726"/>
      <c r="U60" s="727"/>
      <c r="V60" s="727"/>
      <c r="W60" s="727"/>
      <c r="X60" s="728"/>
      <c r="Y60" s="609"/>
      <c r="Z60" s="610"/>
      <c r="AA60" s="313">
        <v>179</v>
      </c>
      <c r="AB60" s="752"/>
      <c r="AC60" s="727"/>
      <c r="AD60" s="727"/>
      <c r="AE60" s="727"/>
      <c r="AF60" s="728"/>
      <c r="AG60" s="609"/>
      <c r="AH60" s="610"/>
      <c r="AI60" s="313">
        <v>58</v>
      </c>
      <c r="AJ60" s="726"/>
      <c r="AK60" s="727"/>
      <c r="AL60" s="727"/>
      <c r="AM60" s="727"/>
      <c r="AN60" s="728"/>
      <c r="AO60" s="609"/>
      <c r="AP60" s="610"/>
      <c r="AQ60" s="13">
        <v>739</v>
      </c>
    </row>
    <row r="61" spans="1:43" s="6" customFormat="1" ht="24" customHeight="1" x14ac:dyDescent="0.35">
      <c r="A61" s="1073" t="s">
        <v>702</v>
      </c>
      <c r="B61" s="1074"/>
      <c r="C61" s="1074"/>
      <c r="D61" s="266"/>
      <c r="E61" s="267"/>
      <c r="F61" s="267"/>
      <c r="G61" s="267"/>
      <c r="H61" s="268"/>
      <c r="I61" s="324"/>
      <c r="J61" s="298"/>
      <c r="K61" s="312"/>
      <c r="L61" s="266"/>
      <c r="M61" s="267"/>
      <c r="N61" s="267"/>
      <c r="O61" s="267"/>
      <c r="P61" s="268"/>
      <c r="Q61" s="324"/>
      <c r="R61" s="298"/>
      <c r="S61" s="430"/>
      <c r="T61" s="266"/>
      <c r="U61" s="267"/>
      <c r="V61" s="267"/>
      <c r="W61" s="267"/>
      <c r="X61" s="268"/>
      <c r="Y61" s="324"/>
      <c r="Z61" s="298"/>
      <c r="AA61" s="312"/>
      <c r="AB61" s="578"/>
      <c r="AC61" s="267"/>
      <c r="AD61" s="267"/>
      <c r="AE61" s="267"/>
      <c r="AF61" s="268"/>
      <c r="AG61" s="324"/>
      <c r="AH61" s="298"/>
      <c r="AI61" s="312"/>
      <c r="AJ61" s="266"/>
      <c r="AK61" s="267"/>
      <c r="AL61" s="267"/>
      <c r="AM61" s="267"/>
      <c r="AN61" s="268"/>
      <c r="AO61" s="324"/>
      <c r="AP61" s="298"/>
      <c r="AQ61" s="73"/>
    </row>
    <row r="62" spans="1:43" s="6" customFormat="1" x14ac:dyDescent="0.35">
      <c r="A62" s="35" t="s">
        <v>240</v>
      </c>
      <c r="B62" s="6" t="s">
        <v>664</v>
      </c>
      <c r="C62" s="6" t="s">
        <v>703</v>
      </c>
      <c r="D62" s="269">
        <v>8641</v>
      </c>
      <c r="E62" s="270">
        <v>9575</v>
      </c>
      <c r="F62" s="270">
        <v>48706</v>
      </c>
      <c r="G62" s="270">
        <v>2250</v>
      </c>
      <c r="H62" s="271">
        <v>4013</v>
      </c>
      <c r="I62" s="325">
        <v>73185</v>
      </c>
      <c r="J62" s="299">
        <v>20204</v>
      </c>
      <c r="K62" s="636"/>
      <c r="L62" s="269">
        <v>1816</v>
      </c>
      <c r="M62" s="270">
        <v>369</v>
      </c>
      <c r="N62" s="270">
        <v>72812</v>
      </c>
      <c r="O62" s="270">
        <v>791</v>
      </c>
      <c r="P62" s="271">
        <v>134</v>
      </c>
      <c r="Q62" s="325">
        <v>75922</v>
      </c>
      <c r="R62" s="610"/>
      <c r="S62" s="642"/>
      <c r="T62" s="726"/>
      <c r="U62" s="727"/>
      <c r="V62" s="727"/>
      <c r="W62" s="727"/>
      <c r="X62" s="728"/>
      <c r="Y62" s="609"/>
      <c r="Z62" s="610"/>
      <c r="AA62" s="636"/>
      <c r="AB62" s="752"/>
      <c r="AC62" s="727"/>
      <c r="AD62" s="727"/>
      <c r="AE62" s="727"/>
      <c r="AF62" s="728"/>
      <c r="AG62" s="609"/>
      <c r="AH62" s="610"/>
      <c r="AI62" s="636"/>
      <c r="AJ62" s="726"/>
      <c r="AK62" s="727"/>
      <c r="AL62" s="727"/>
      <c r="AM62" s="727"/>
      <c r="AN62" s="728"/>
      <c r="AO62" s="609"/>
      <c r="AP62" s="610"/>
      <c r="AQ62" s="659"/>
    </row>
    <row r="63" spans="1:43" s="6" customFormat="1" x14ac:dyDescent="0.35">
      <c r="A63" s="35" t="s">
        <v>240</v>
      </c>
      <c r="B63" s="6" t="s">
        <v>660</v>
      </c>
      <c r="C63" s="6" t="s">
        <v>703</v>
      </c>
      <c r="D63" s="269">
        <v>10407</v>
      </c>
      <c r="E63" s="270">
        <v>30604</v>
      </c>
      <c r="F63" s="270">
        <v>103671</v>
      </c>
      <c r="G63" s="270">
        <v>16191</v>
      </c>
      <c r="H63" s="271">
        <v>30408</v>
      </c>
      <c r="I63" s="325">
        <v>191281</v>
      </c>
      <c r="J63" s="299">
        <v>41599</v>
      </c>
      <c r="K63" s="636"/>
      <c r="L63" s="269">
        <v>16114</v>
      </c>
      <c r="M63" s="270">
        <v>15675</v>
      </c>
      <c r="N63" s="270">
        <v>79841</v>
      </c>
      <c r="O63" s="270">
        <v>21974</v>
      </c>
      <c r="P63" s="271">
        <v>31567</v>
      </c>
      <c r="Q63" s="325">
        <v>165171</v>
      </c>
      <c r="R63" s="610"/>
      <c r="S63" s="642"/>
      <c r="T63" s="726"/>
      <c r="U63" s="727"/>
      <c r="V63" s="727"/>
      <c r="W63" s="727"/>
      <c r="X63" s="728"/>
      <c r="Y63" s="609"/>
      <c r="Z63" s="610"/>
      <c r="AA63" s="636"/>
      <c r="AB63" s="752"/>
      <c r="AC63" s="727"/>
      <c r="AD63" s="727"/>
      <c r="AE63" s="727"/>
      <c r="AF63" s="728"/>
      <c r="AG63" s="609"/>
      <c r="AH63" s="610"/>
      <c r="AI63" s="636"/>
      <c r="AJ63" s="726"/>
      <c r="AK63" s="727"/>
      <c r="AL63" s="727"/>
      <c r="AM63" s="727"/>
      <c r="AN63" s="728"/>
      <c r="AO63" s="609"/>
      <c r="AP63" s="610"/>
      <c r="AQ63" s="659"/>
    </row>
    <row r="64" spans="1:43" s="6" customFormat="1" ht="24" customHeight="1" x14ac:dyDescent="0.35">
      <c r="A64" s="1073" t="s">
        <v>704</v>
      </c>
      <c r="B64" s="1073"/>
      <c r="C64" s="1073"/>
      <c r="D64" s="266"/>
      <c r="E64" s="267"/>
      <c r="F64" s="267"/>
      <c r="G64" s="267"/>
      <c r="H64" s="268"/>
      <c r="I64" s="324"/>
      <c r="J64" s="666"/>
      <c r="K64" s="312"/>
      <c r="L64" s="266"/>
      <c r="M64" s="267"/>
      <c r="N64" s="267"/>
      <c r="O64" s="267"/>
      <c r="P64" s="268"/>
      <c r="Q64" s="324"/>
      <c r="R64" s="298"/>
      <c r="S64" s="430"/>
      <c r="T64" s="266"/>
      <c r="U64" s="267"/>
      <c r="V64" s="267"/>
      <c r="W64" s="267"/>
      <c r="X64" s="268"/>
      <c r="Y64" s="324"/>
      <c r="Z64" s="298"/>
      <c r="AA64" s="312"/>
      <c r="AB64" s="578"/>
      <c r="AC64" s="267"/>
      <c r="AD64" s="267"/>
      <c r="AE64" s="267"/>
      <c r="AF64" s="268"/>
      <c r="AG64" s="324"/>
      <c r="AH64" s="298"/>
      <c r="AI64" s="312"/>
      <c r="AJ64" s="266"/>
      <c r="AK64" s="267"/>
      <c r="AL64" s="267"/>
      <c r="AM64" s="267"/>
      <c r="AN64" s="268"/>
      <c r="AO64" s="324"/>
      <c r="AP64" s="298"/>
      <c r="AQ64" s="73"/>
    </row>
    <row r="65" spans="1:43" s="6" customFormat="1" x14ac:dyDescent="0.35">
      <c r="A65" s="35" t="s">
        <v>240</v>
      </c>
      <c r="B65" s="6" t="s">
        <v>671</v>
      </c>
      <c r="C65" s="6" t="s">
        <v>705</v>
      </c>
      <c r="D65" s="269">
        <v>15840</v>
      </c>
      <c r="E65" s="270">
        <v>13039</v>
      </c>
      <c r="F65" s="270">
        <v>31958</v>
      </c>
      <c r="G65" s="270">
        <v>4024</v>
      </c>
      <c r="H65" s="271">
        <v>9000</v>
      </c>
      <c r="I65" s="325">
        <v>73861</v>
      </c>
      <c r="J65" s="299">
        <v>31728</v>
      </c>
      <c r="K65" s="636"/>
      <c r="L65" s="269">
        <v>15227</v>
      </c>
      <c r="M65" s="270">
        <v>4713</v>
      </c>
      <c r="N65" s="270">
        <v>24468</v>
      </c>
      <c r="O65" s="270">
        <v>5289</v>
      </c>
      <c r="P65" s="271">
        <v>6936</v>
      </c>
      <c r="Q65" s="325">
        <v>56633</v>
      </c>
      <c r="R65" s="610"/>
      <c r="S65" s="642"/>
      <c r="T65" s="726"/>
      <c r="U65" s="727"/>
      <c r="V65" s="727"/>
      <c r="W65" s="727"/>
      <c r="X65" s="728"/>
      <c r="Y65" s="609"/>
      <c r="Z65" s="610"/>
      <c r="AA65" s="636"/>
      <c r="AB65" s="752"/>
      <c r="AC65" s="727"/>
      <c r="AD65" s="727"/>
      <c r="AE65" s="727"/>
      <c r="AF65" s="728"/>
      <c r="AG65" s="609"/>
      <c r="AH65" s="610"/>
      <c r="AI65" s="636"/>
      <c r="AJ65" s="726"/>
      <c r="AK65" s="727"/>
      <c r="AL65" s="727"/>
      <c r="AM65" s="727"/>
      <c r="AN65" s="728"/>
      <c r="AO65" s="609"/>
      <c r="AP65" s="610"/>
      <c r="AQ65" s="659"/>
    </row>
    <row r="66" spans="1:43" s="6" customFormat="1" x14ac:dyDescent="0.35">
      <c r="A66" s="35" t="s">
        <v>240</v>
      </c>
      <c r="B66" s="6" t="s">
        <v>672</v>
      </c>
      <c r="C66" s="6" t="s">
        <v>705</v>
      </c>
      <c r="D66" s="269">
        <v>3199</v>
      </c>
      <c r="E66" s="270">
        <v>2213</v>
      </c>
      <c r="F66" s="270">
        <v>3450</v>
      </c>
      <c r="G66" s="270">
        <v>380</v>
      </c>
      <c r="H66" s="271">
        <v>2331</v>
      </c>
      <c r="I66" s="325">
        <v>11573</v>
      </c>
      <c r="J66" s="299">
        <v>3199</v>
      </c>
      <c r="K66" s="636"/>
      <c r="L66" s="269">
        <v>2665</v>
      </c>
      <c r="M66" s="270">
        <v>1038</v>
      </c>
      <c r="N66" s="270">
        <v>2346</v>
      </c>
      <c r="O66" s="270">
        <v>1348</v>
      </c>
      <c r="P66" s="271">
        <v>143</v>
      </c>
      <c r="Q66" s="325">
        <v>7540</v>
      </c>
      <c r="R66" s="610"/>
      <c r="S66" s="642"/>
      <c r="T66" s="726"/>
      <c r="U66" s="727"/>
      <c r="V66" s="727"/>
      <c r="W66" s="727"/>
      <c r="X66" s="728"/>
      <c r="Y66" s="609"/>
      <c r="Z66" s="610"/>
      <c r="AA66" s="636"/>
      <c r="AB66" s="752"/>
      <c r="AC66" s="727"/>
      <c r="AD66" s="727"/>
      <c r="AE66" s="727"/>
      <c r="AF66" s="728"/>
      <c r="AG66" s="609"/>
      <c r="AH66" s="610"/>
      <c r="AI66" s="636"/>
      <c r="AJ66" s="726"/>
      <c r="AK66" s="727"/>
      <c r="AL66" s="727"/>
      <c r="AM66" s="727"/>
      <c r="AN66" s="728"/>
      <c r="AO66" s="609"/>
      <c r="AP66" s="610"/>
      <c r="AQ66" s="659"/>
    </row>
    <row r="67" spans="1:43" s="6" customFormat="1" ht="16" thickBot="1" x14ac:dyDescent="0.4">
      <c r="A67" s="39" t="s">
        <v>240</v>
      </c>
      <c r="B67" s="40" t="s">
        <v>668</v>
      </c>
      <c r="C67" s="40" t="s">
        <v>705</v>
      </c>
      <c r="D67" s="293">
        <v>9</v>
      </c>
      <c r="E67" s="294">
        <v>24927</v>
      </c>
      <c r="F67" s="294">
        <v>116969</v>
      </c>
      <c r="G67" s="294">
        <v>14037</v>
      </c>
      <c r="H67" s="455">
        <v>23090</v>
      </c>
      <c r="I67" s="461">
        <v>179032</v>
      </c>
      <c r="J67" s="455">
        <v>26876</v>
      </c>
      <c r="K67" s="637"/>
      <c r="L67" s="293">
        <v>4</v>
      </c>
      <c r="M67" s="294">
        <v>9468</v>
      </c>
      <c r="N67" s="294">
        <v>125823</v>
      </c>
      <c r="O67" s="294">
        <v>16127</v>
      </c>
      <c r="P67" s="455">
        <v>24622</v>
      </c>
      <c r="Q67" s="461">
        <v>176044</v>
      </c>
      <c r="R67" s="458"/>
      <c r="S67" s="643"/>
      <c r="T67" s="456"/>
      <c r="U67" s="457"/>
      <c r="V67" s="457"/>
      <c r="W67" s="457"/>
      <c r="X67" s="458"/>
      <c r="Y67" s="652"/>
      <c r="Z67" s="458"/>
      <c r="AA67" s="646"/>
      <c r="AB67" s="757"/>
      <c r="AC67" s="457"/>
      <c r="AD67" s="457"/>
      <c r="AE67" s="457"/>
      <c r="AF67" s="458"/>
      <c r="AG67" s="652"/>
      <c r="AH67" s="458"/>
      <c r="AI67" s="646"/>
      <c r="AJ67" s="456"/>
      <c r="AK67" s="457"/>
      <c r="AL67" s="457"/>
      <c r="AM67" s="457"/>
      <c r="AN67" s="458"/>
      <c r="AO67" s="652"/>
      <c r="AP67" s="458"/>
      <c r="AQ67" s="660"/>
    </row>
    <row r="68" spans="1:43" s="6" customFormat="1" ht="16.5" thickTop="1" thickBot="1" x14ac:dyDescent="0.4">
      <c r="D68" s="9"/>
      <c r="E68" s="9"/>
      <c r="F68" s="9"/>
      <c r="G68" s="9"/>
      <c r="H68" s="9"/>
      <c r="I68" s="8"/>
      <c r="J68" s="67"/>
      <c r="K68" s="68"/>
      <c r="L68" s="68"/>
      <c r="M68" s="68"/>
      <c r="N68" s="68"/>
      <c r="O68" s="68"/>
      <c r="P68" s="67"/>
      <c r="Q68" s="67"/>
      <c r="R68" s="9"/>
      <c r="S68" s="68"/>
      <c r="T68" s="68"/>
      <c r="U68" s="68"/>
      <c r="V68" s="68"/>
      <c r="W68" s="68"/>
      <c r="X68" s="67"/>
      <c r="Y68" s="67"/>
      <c r="Z68" s="9"/>
      <c r="AA68" s="68"/>
      <c r="AB68" s="68"/>
      <c r="AC68" s="68"/>
      <c r="AD68" s="68"/>
      <c r="AE68" s="68"/>
      <c r="AF68" s="67"/>
      <c r="AG68" s="67"/>
      <c r="AH68" s="9"/>
      <c r="AI68" s="68"/>
    </row>
    <row r="69" spans="1:43" ht="30" customHeight="1" thickTop="1" x14ac:dyDescent="0.35">
      <c r="A69" s="1044" t="s">
        <v>426</v>
      </c>
      <c r="B69" s="1043"/>
      <c r="C69" s="1043"/>
      <c r="D69" s="1082">
        <v>2022</v>
      </c>
      <c r="E69" s="1043"/>
      <c r="F69" s="1043"/>
      <c r="G69" s="1043"/>
      <c r="H69" s="1043"/>
      <c r="I69" s="1043"/>
      <c r="J69" s="1043"/>
      <c r="K69" s="1043">
        <v>2021</v>
      </c>
      <c r="L69" s="1043"/>
      <c r="M69" s="1043"/>
      <c r="N69" s="1043"/>
      <c r="O69" s="1043"/>
      <c r="P69" s="1043"/>
      <c r="Q69" s="237">
        <v>2020</v>
      </c>
      <c r="R69" s="546">
        <v>2019</v>
      </c>
      <c r="S69" s="545">
        <v>2018</v>
      </c>
    </row>
    <row r="70" spans="1:43" ht="31.5" customHeight="1" x14ac:dyDescent="0.35">
      <c r="A70" s="1104" t="s">
        <v>427</v>
      </c>
      <c r="B70" s="1106" t="s">
        <v>428</v>
      </c>
      <c r="C70" s="1106" t="s">
        <v>429</v>
      </c>
      <c r="D70" s="1097" t="s">
        <v>430</v>
      </c>
      <c r="E70" s="1098" t="s">
        <v>289</v>
      </c>
      <c r="F70" s="1098" t="s">
        <v>431</v>
      </c>
      <c r="G70" s="1098" t="s">
        <v>288</v>
      </c>
      <c r="H70" s="1102" t="s">
        <v>287</v>
      </c>
      <c r="I70" s="1100" t="s">
        <v>433</v>
      </c>
      <c r="J70" s="1122" t="s">
        <v>434</v>
      </c>
      <c r="K70" s="1097" t="s">
        <v>430</v>
      </c>
      <c r="L70" s="1098" t="s">
        <v>289</v>
      </c>
      <c r="M70" s="1098" t="s">
        <v>431</v>
      </c>
      <c r="N70" s="1098" t="s">
        <v>288</v>
      </c>
      <c r="O70" s="1102" t="s">
        <v>287</v>
      </c>
      <c r="P70" s="1118" t="s">
        <v>433</v>
      </c>
      <c r="Q70" s="1119" t="s">
        <v>433</v>
      </c>
      <c r="R70" s="1120" t="s">
        <v>433</v>
      </c>
      <c r="S70" s="1121" t="s">
        <v>433</v>
      </c>
    </row>
    <row r="71" spans="1:43" x14ac:dyDescent="0.35">
      <c r="A71" s="1104"/>
      <c r="B71" s="1106"/>
      <c r="C71" s="1106"/>
      <c r="D71" s="1097"/>
      <c r="E71" s="1098"/>
      <c r="F71" s="1098"/>
      <c r="G71" s="1098"/>
      <c r="H71" s="1102"/>
      <c r="I71" s="1100"/>
      <c r="J71" s="1122"/>
      <c r="K71" s="1097"/>
      <c r="L71" s="1098"/>
      <c r="M71" s="1098"/>
      <c r="N71" s="1098"/>
      <c r="O71" s="1102"/>
      <c r="P71" s="1118"/>
      <c r="Q71" s="1119"/>
      <c r="R71" s="1120"/>
      <c r="S71" s="1121"/>
    </row>
    <row r="72" spans="1:43" ht="27" customHeight="1" x14ac:dyDescent="0.35">
      <c r="A72" s="1065" t="s">
        <v>706</v>
      </c>
      <c r="B72" s="1066"/>
      <c r="C72" s="1066"/>
      <c r="D72" s="263"/>
      <c r="E72" s="264"/>
      <c r="F72" s="264"/>
      <c r="G72" s="264"/>
      <c r="H72" s="265"/>
      <c r="I72" s="323"/>
      <c r="J72" s="679"/>
      <c r="K72" s="263"/>
      <c r="L72" s="264"/>
      <c r="M72" s="264"/>
      <c r="N72" s="264"/>
      <c r="O72" s="265"/>
      <c r="P72" s="770"/>
      <c r="Q72" s="775"/>
      <c r="R72" s="674"/>
      <c r="S72" s="670"/>
    </row>
    <row r="73" spans="1:43" ht="24" customHeight="1" x14ac:dyDescent="0.35">
      <c r="A73" s="1073" t="s">
        <v>707</v>
      </c>
      <c r="B73" s="1074"/>
      <c r="C73" s="1074"/>
      <c r="D73" s="266"/>
      <c r="E73" s="267"/>
      <c r="F73" s="267"/>
      <c r="G73" s="267"/>
      <c r="H73" s="268"/>
      <c r="I73" s="324"/>
      <c r="J73" s="680"/>
      <c r="K73" s="266"/>
      <c r="L73" s="267"/>
      <c r="M73" s="267"/>
      <c r="N73" s="267"/>
      <c r="O73" s="268"/>
      <c r="P73" s="771"/>
      <c r="Q73" s="776"/>
      <c r="R73" s="675"/>
      <c r="S73" s="671"/>
    </row>
    <row r="74" spans="1:43" x14ac:dyDescent="0.35">
      <c r="A74" s="37" t="s">
        <v>212</v>
      </c>
      <c r="B74" s="5" t="s">
        <v>708</v>
      </c>
      <c r="C74" s="5" t="s">
        <v>479</v>
      </c>
      <c r="D74" s="269">
        <v>68</v>
      </c>
      <c r="E74" s="270">
        <v>214</v>
      </c>
      <c r="F74" s="270">
        <v>314</v>
      </c>
      <c r="G74" s="270">
        <v>148</v>
      </c>
      <c r="H74" s="271">
        <v>102</v>
      </c>
      <c r="I74" s="325">
        <v>846</v>
      </c>
      <c r="J74" s="681">
        <v>365</v>
      </c>
      <c r="K74" s="269">
        <v>97</v>
      </c>
      <c r="L74" s="270">
        <v>138</v>
      </c>
      <c r="M74" s="270">
        <v>374</v>
      </c>
      <c r="N74" s="270">
        <v>167</v>
      </c>
      <c r="O74" s="271">
        <v>129</v>
      </c>
      <c r="P74" s="772">
        <v>905</v>
      </c>
      <c r="Q74" s="777">
        <v>718</v>
      </c>
      <c r="R74" s="676">
        <v>647</v>
      </c>
      <c r="S74" s="672">
        <v>663</v>
      </c>
    </row>
    <row r="75" spans="1:43" ht="31" x14ac:dyDescent="0.35">
      <c r="A75" s="489"/>
      <c r="B75" s="5" t="s">
        <v>709</v>
      </c>
      <c r="C75" s="5" t="s">
        <v>477</v>
      </c>
      <c r="D75" s="431">
        <v>0.55555555555555558</v>
      </c>
      <c r="E75" s="432">
        <v>0.49647058823529411</v>
      </c>
      <c r="F75" s="432">
        <v>0.31441048034934499</v>
      </c>
      <c r="G75" s="432">
        <v>0.14942528735632185</v>
      </c>
      <c r="H75" s="433">
        <v>0.5446428571428571</v>
      </c>
      <c r="I75" s="443">
        <v>0.4121009537278747</v>
      </c>
      <c r="J75" s="682"/>
      <c r="K75" s="431">
        <v>0.3401360544217687</v>
      </c>
      <c r="L75" s="432">
        <v>0.5</v>
      </c>
      <c r="M75" s="432">
        <v>0.25940594059405941</v>
      </c>
      <c r="N75" s="432">
        <v>0.11170212765957446</v>
      </c>
      <c r="O75" s="433">
        <v>0.56565656565656564</v>
      </c>
      <c r="P75" s="773">
        <v>0.35951875442321302</v>
      </c>
      <c r="Q75" s="252">
        <v>0.59</v>
      </c>
      <c r="R75" s="442">
        <v>0.53</v>
      </c>
      <c r="S75" s="36">
        <v>0.62</v>
      </c>
    </row>
    <row r="76" spans="1:43" ht="31.5" thickBot="1" x14ac:dyDescent="0.4">
      <c r="A76" s="499"/>
      <c r="B76" s="14" t="s">
        <v>710</v>
      </c>
      <c r="C76" s="14" t="s">
        <v>711</v>
      </c>
      <c r="D76" s="769">
        <v>2052</v>
      </c>
      <c r="E76" s="457"/>
      <c r="F76" s="457"/>
      <c r="G76" s="457"/>
      <c r="H76" s="458"/>
      <c r="I76" s="461">
        <v>2052</v>
      </c>
      <c r="J76" s="683">
        <v>307.23137045199201</v>
      </c>
      <c r="K76" s="456"/>
      <c r="L76" s="457"/>
      <c r="M76" s="457"/>
      <c r="N76" s="457"/>
      <c r="O76" s="458"/>
      <c r="P76" s="774">
        <v>1900</v>
      </c>
      <c r="Q76" s="778">
        <v>3616</v>
      </c>
      <c r="R76" s="677">
        <v>3478</v>
      </c>
      <c r="S76" s="673">
        <v>1223.8800000000001</v>
      </c>
    </row>
    <row r="77" spans="1:43" ht="16.5" thickTop="1" thickBot="1" x14ac:dyDescent="0.4">
      <c r="D77" s="9"/>
      <c r="E77" s="9"/>
      <c r="F77" s="9"/>
      <c r="G77" s="9"/>
      <c r="H77" s="9"/>
      <c r="I77" s="8"/>
      <c r="J77" s="8"/>
      <c r="K77" s="9"/>
      <c r="L77" s="9"/>
      <c r="M77" s="9"/>
      <c r="N77" s="9"/>
      <c r="O77" s="9"/>
      <c r="P77" s="9"/>
      <c r="Q77" s="8"/>
      <c r="R77" s="8"/>
      <c r="S77" s="9"/>
      <c r="T77" s="9"/>
      <c r="U77" s="9"/>
      <c r="V77" s="9"/>
      <c r="W77" s="9"/>
      <c r="X77" s="9"/>
      <c r="Y77" s="8"/>
      <c r="Z77" s="8"/>
      <c r="AA77" s="9"/>
      <c r="AB77" s="9"/>
      <c r="AC77" s="9"/>
      <c r="AD77" s="9"/>
      <c r="AE77" s="9"/>
      <c r="AF77" s="9"/>
      <c r="AG77" s="8"/>
      <c r="AH77" s="8"/>
      <c r="AI77" s="9"/>
    </row>
    <row r="78" spans="1:43" ht="30" customHeight="1" thickTop="1" x14ac:dyDescent="0.35">
      <c r="A78" s="1044" t="s">
        <v>426</v>
      </c>
      <c r="B78" s="1043"/>
      <c r="C78" s="1043"/>
      <c r="D78" s="1044">
        <v>2022</v>
      </c>
      <c r="E78" s="1043"/>
      <c r="F78" s="1043"/>
      <c r="G78" s="1043"/>
      <c r="H78" s="1043"/>
      <c r="I78" s="1043"/>
      <c r="J78" s="1043"/>
      <c r="K78" s="1082">
        <v>2021</v>
      </c>
      <c r="L78" s="1043"/>
      <c r="M78" s="1043"/>
      <c r="N78" s="1043"/>
      <c r="O78" s="1043"/>
      <c r="P78" s="1043"/>
      <c r="Q78" s="1043"/>
      <c r="R78" s="1082">
        <v>2020</v>
      </c>
      <c r="S78" s="1064"/>
      <c r="T78" s="1082">
        <v>2019</v>
      </c>
      <c r="U78" s="1064"/>
      <c r="V78" s="1082">
        <v>2018</v>
      </c>
      <c r="W78" s="1063"/>
    </row>
    <row r="79" spans="1:43" ht="30.75" customHeight="1" x14ac:dyDescent="0.35">
      <c r="A79" s="1104" t="s">
        <v>427</v>
      </c>
      <c r="B79" s="1105" t="s">
        <v>428</v>
      </c>
      <c r="C79" s="1123" t="s">
        <v>429</v>
      </c>
      <c r="D79" s="1124" t="s">
        <v>430</v>
      </c>
      <c r="E79" s="1098" t="s">
        <v>289</v>
      </c>
      <c r="F79" s="1098" t="s">
        <v>431</v>
      </c>
      <c r="G79" s="1098" t="s">
        <v>288</v>
      </c>
      <c r="H79" s="1102" t="s">
        <v>287</v>
      </c>
      <c r="I79" s="1100" t="s">
        <v>433</v>
      </c>
      <c r="J79" s="1122" t="s">
        <v>434</v>
      </c>
      <c r="K79" s="1097" t="s">
        <v>430</v>
      </c>
      <c r="L79" s="1098" t="s">
        <v>289</v>
      </c>
      <c r="M79" s="1098" t="s">
        <v>431</v>
      </c>
      <c r="N79" s="1098" t="s">
        <v>288</v>
      </c>
      <c r="O79" s="1102" t="s">
        <v>287</v>
      </c>
      <c r="P79" s="1100" t="s">
        <v>433</v>
      </c>
      <c r="Q79" s="1127" t="s">
        <v>434</v>
      </c>
      <c r="R79" s="1125" t="s">
        <v>433</v>
      </c>
      <c r="S79" s="1122" t="s">
        <v>434</v>
      </c>
      <c r="T79" s="1125" t="s">
        <v>433</v>
      </c>
      <c r="U79" s="1122" t="s">
        <v>434</v>
      </c>
      <c r="V79" s="1125" t="s">
        <v>433</v>
      </c>
      <c r="W79" s="1126" t="s">
        <v>434</v>
      </c>
    </row>
    <row r="80" spans="1:43" x14ac:dyDescent="0.35">
      <c r="A80" s="1104"/>
      <c r="B80" s="1106"/>
      <c r="C80" s="1123"/>
      <c r="D80" s="1124"/>
      <c r="E80" s="1098"/>
      <c r="F80" s="1098"/>
      <c r="G80" s="1098"/>
      <c r="H80" s="1102"/>
      <c r="I80" s="1100"/>
      <c r="J80" s="1122"/>
      <c r="K80" s="1097"/>
      <c r="L80" s="1098"/>
      <c r="M80" s="1098"/>
      <c r="N80" s="1098"/>
      <c r="O80" s="1102"/>
      <c r="P80" s="1100"/>
      <c r="Q80" s="1127"/>
      <c r="R80" s="1125"/>
      <c r="S80" s="1122"/>
      <c r="T80" s="1125"/>
      <c r="U80" s="1122"/>
      <c r="V80" s="1125"/>
      <c r="W80" s="1126"/>
    </row>
    <row r="81" spans="1:23" ht="24" customHeight="1" x14ac:dyDescent="0.35">
      <c r="A81" s="1073" t="s">
        <v>712</v>
      </c>
      <c r="B81" s="1074"/>
      <c r="C81" s="1074"/>
      <c r="D81" s="784"/>
      <c r="E81" s="267"/>
      <c r="F81" s="267"/>
      <c r="G81" s="267"/>
      <c r="H81" s="268"/>
      <c r="I81" s="324"/>
      <c r="J81" s="680"/>
      <c r="K81" s="266"/>
      <c r="L81" s="267"/>
      <c r="M81" s="267"/>
      <c r="N81" s="267"/>
      <c r="O81" s="268"/>
      <c r="P81" s="324"/>
      <c r="Q81" s="779"/>
      <c r="R81" s="781"/>
      <c r="S81" s="680"/>
      <c r="T81" s="781"/>
      <c r="U81" s="680"/>
      <c r="V81" s="781"/>
      <c r="W81" s="684"/>
    </row>
    <row r="82" spans="1:23" x14ac:dyDescent="0.35">
      <c r="A82" s="35" t="s">
        <v>1001</v>
      </c>
      <c r="B82" s="5" t="s">
        <v>713</v>
      </c>
      <c r="C82" s="5" t="s">
        <v>477</v>
      </c>
      <c r="D82" s="785">
        <v>0.14677944046844504</v>
      </c>
      <c r="E82" s="432">
        <v>9.4861660079051377E-2</v>
      </c>
      <c r="F82" s="432">
        <v>7.2762350995659059E-2</v>
      </c>
      <c r="G82" s="432">
        <v>0.10724693996502817</v>
      </c>
      <c r="H82" s="433">
        <v>9.4531464688101127E-2</v>
      </c>
      <c r="I82" s="443">
        <v>9.3187433815743029E-2</v>
      </c>
      <c r="J82" s="690">
        <v>1.7167589111944527E-2</v>
      </c>
      <c r="K82" s="431">
        <v>9.9000000000000005E-2</v>
      </c>
      <c r="L82" s="432">
        <v>9.4E-2</v>
      </c>
      <c r="M82" s="432">
        <v>8.7999999999999995E-2</v>
      </c>
      <c r="N82" s="432">
        <v>0.13400000000000001</v>
      </c>
      <c r="O82" s="433">
        <v>0.17499999999999999</v>
      </c>
      <c r="P82" s="443">
        <v>0.112</v>
      </c>
      <c r="Q82" s="481">
        <v>9.2100000000000001E-2</v>
      </c>
      <c r="R82" s="431">
        <v>0.10299999999999999</v>
      </c>
      <c r="S82" s="690">
        <v>3.9201183431952703E-2</v>
      </c>
      <c r="T82" s="431">
        <v>0.1101</v>
      </c>
      <c r="U82" s="783"/>
      <c r="V82" s="431">
        <v>9.6000000000000002E-2</v>
      </c>
      <c r="W82" s="685">
        <v>8.6887739580164297E-2</v>
      </c>
    </row>
    <row r="83" spans="1:23" x14ac:dyDescent="0.35">
      <c r="A83" s="37" t="s">
        <v>212</v>
      </c>
      <c r="B83" s="5" t="s">
        <v>714</v>
      </c>
      <c r="C83" s="5" t="s">
        <v>477</v>
      </c>
      <c r="D83" s="785">
        <v>5.4651919323357195E-2</v>
      </c>
      <c r="E83" s="432">
        <v>5.5800976517089047E-2</v>
      </c>
      <c r="F83" s="432">
        <v>2.7285881623372147E-2</v>
      </c>
      <c r="G83" s="432">
        <v>5.2457742374198563E-2</v>
      </c>
      <c r="H83" s="433">
        <v>5.2761747732893653E-2</v>
      </c>
      <c r="I83" s="443">
        <v>4.30356512530886E-2</v>
      </c>
      <c r="J83" s="691">
        <v>1.0055598945516839E-2</v>
      </c>
      <c r="K83" s="431">
        <v>2.9000000000000001E-2</v>
      </c>
      <c r="L83" s="432">
        <v>3.5000000000000003E-2</v>
      </c>
      <c r="M83" s="432">
        <v>3.1E-2</v>
      </c>
      <c r="N83" s="432">
        <v>5.3999999999999999E-2</v>
      </c>
      <c r="O83" s="433">
        <v>7.5999999999999998E-2</v>
      </c>
      <c r="P83" s="443">
        <v>4.2000000000000003E-2</v>
      </c>
      <c r="Q83" s="780"/>
      <c r="R83" s="431">
        <v>2.1999999999999999E-2</v>
      </c>
      <c r="S83" s="783"/>
      <c r="T83" s="431">
        <v>3.0099999999999998E-2</v>
      </c>
      <c r="U83" s="783"/>
      <c r="V83" s="431">
        <v>2.63E-2</v>
      </c>
      <c r="W83" s="686"/>
    </row>
    <row r="84" spans="1:23" ht="24" customHeight="1" x14ac:dyDescent="0.35">
      <c r="A84" s="1073" t="s">
        <v>715</v>
      </c>
      <c r="B84" s="1074"/>
      <c r="C84" s="1074"/>
      <c r="D84" s="784"/>
      <c r="E84" s="267"/>
      <c r="F84" s="267"/>
      <c r="G84" s="267"/>
      <c r="H84" s="268"/>
      <c r="I84" s="324"/>
      <c r="J84" s="680"/>
      <c r="K84" s="266"/>
      <c r="L84" s="267"/>
      <c r="M84" s="267"/>
      <c r="N84" s="267"/>
      <c r="O84" s="268"/>
      <c r="P84" s="324"/>
      <c r="Q84" s="779"/>
      <c r="R84" s="781"/>
      <c r="S84" s="680"/>
      <c r="T84" s="781"/>
      <c r="U84" s="680"/>
      <c r="V84" s="781"/>
      <c r="W84" s="684"/>
    </row>
    <row r="85" spans="1:23" ht="31.5" thickBot="1" x14ac:dyDescent="0.4">
      <c r="A85" s="499"/>
      <c r="B85" s="14" t="s">
        <v>716</v>
      </c>
      <c r="C85" s="14" t="s">
        <v>717</v>
      </c>
      <c r="D85" s="786"/>
      <c r="E85" s="787">
        <v>0.77213695395513593</v>
      </c>
      <c r="F85" s="787">
        <v>0.82852955544699602</v>
      </c>
      <c r="G85" s="788"/>
      <c r="H85" s="789">
        <v>0.73408769448373401</v>
      </c>
      <c r="I85" s="689">
        <v>0.77825140129528858</v>
      </c>
      <c r="J85" s="692"/>
      <c r="K85" s="782">
        <v>0.78</v>
      </c>
      <c r="L85" s="457"/>
      <c r="M85" s="457"/>
      <c r="N85" s="687">
        <v>0.71</v>
      </c>
      <c r="O85" s="458"/>
      <c r="P85" s="689">
        <v>0.74</v>
      </c>
      <c r="Q85" s="542"/>
      <c r="R85" s="456"/>
      <c r="S85" s="692"/>
      <c r="T85" s="456"/>
      <c r="U85" s="692"/>
      <c r="V85" s="782">
        <v>0.82</v>
      </c>
      <c r="W85" s="688"/>
    </row>
    <row r="86" spans="1:23" ht="16.5" thickTop="1" thickBot="1" x14ac:dyDescent="0.4"/>
    <row r="87" spans="1:23" ht="30" customHeight="1" thickTop="1" x14ac:dyDescent="0.35">
      <c r="A87" s="1044" t="s">
        <v>426</v>
      </c>
      <c r="B87" s="1043"/>
      <c r="C87" s="1043"/>
      <c r="D87" s="1082">
        <v>2022</v>
      </c>
      <c r="E87" s="1043"/>
      <c r="F87" s="1043"/>
      <c r="G87" s="1043"/>
      <c r="H87" s="1043"/>
      <c r="I87" s="1043"/>
      <c r="J87" s="1043"/>
      <c r="K87" s="1043">
        <v>2021</v>
      </c>
      <c r="L87" s="1043"/>
      <c r="M87" s="1043"/>
      <c r="N87" s="1043"/>
      <c r="O87" s="1043"/>
      <c r="P87" s="1043"/>
      <c r="Q87" s="237">
        <v>2020</v>
      </c>
      <c r="R87" s="546">
        <v>2019</v>
      </c>
      <c r="S87" s="545">
        <v>2018</v>
      </c>
    </row>
    <row r="88" spans="1:23" x14ac:dyDescent="0.35">
      <c r="A88" s="1104" t="s">
        <v>427</v>
      </c>
      <c r="B88" s="1106" t="s">
        <v>428</v>
      </c>
      <c r="C88" s="1106" t="s">
        <v>429</v>
      </c>
      <c r="D88" s="1097" t="s">
        <v>430</v>
      </c>
      <c r="E88" s="1098" t="s">
        <v>289</v>
      </c>
      <c r="F88" s="1098" t="s">
        <v>431</v>
      </c>
      <c r="G88" s="1098" t="s">
        <v>288</v>
      </c>
      <c r="H88" s="1102" t="s">
        <v>287</v>
      </c>
      <c r="I88" s="1100" t="s">
        <v>433</v>
      </c>
      <c r="J88" s="1122" t="s">
        <v>434</v>
      </c>
      <c r="K88" s="1097" t="s">
        <v>430</v>
      </c>
      <c r="L88" s="1098" t="s">
        <v>289</v>
      </c>
      <c r="M88" s="1098" t="s">
        <v>431</v>
      </c>
      <c r="N88" s="1098" t="s">
        <v>288</v>
      </c>
      <c r="O88" s="1102" t="s">
        <v>287</v>
      </c>
      <c r="P88" s="1118" t="s">
        <v>433</v>
      </c>
      <c r="Q88" s="1119" t="s">
        <v>433</v>
      </c>
      <c r="R88" s="1120" t="s">
        <v>433</v>
      </c>
      <c r="S88" s="1121" t="s">
        <v>433</v>
      </c>
    </row>
    <row r="89" spans="1:23" x14ac:dyDescent="0.35">
      <c r="A89" s="1104"/>
      <c r="B89" s="1106"/>
      <c r="C89" s="1106"/>
      <c r="D89" s="1097"/>
      <c r="E89" s="1098"/>
      <c r="F89" s="1098"/>
      <c r="G89" s="1098"/>
      <c r="H89" s="1102"/>
      <c r="I89" s="1100"/>
      <c r="J89" s="1122"/>
      <c r="K89" s="1097"/>
      <c r="L89" s="1098"/>
      <c r="M89" s="1098"/>
      <c r="N89" s="1098"/>
      <c r="O89" s="1102"/>
      <c r="P89" s="1118"/>
      <c r="Q89" s="1119"/>
      <c r="R89" s="1120"/>
      <c r="S89" s="1121"/>
    </row>
    <row r="90" spans="1:23" ht="24" customHeight="1" x14ac:dyDescent="0.35">
      <c r="A90" s="1073" t="s">
        <v>718</v>
      </c>
      <c r="B90" s="1074"/>
      <c r="C90" s="1074"/>
      <c r="D90" s="266"/>
      <c r="E90" s="267"/>
      <c r="F90" s="267"/>
      <c r="G90" s="267"/>
      <c r="H90" s="268"/>
      <c r="I90" s="695"/>
      <c r="J90" s="696"/>
      <c r="K90" s="266"/>
      <c r="L90" s="267"/>
      <c r="M90" s="267"/>
      <c r="N90" s="267"/>
      <c r="O90" s="268"/>
      <c r="P90" s="791"/>
      <c r="Q90" s="776"/>
      <c r="R90" s="675"/>
      <c r="S90" s="671"/>
    </row>
    <row r="91" spans="1:23" ht="31" x14ac:dyDescent="0.35">
      <c r="A91" s="37" t="s">
        <v>719</v>
      </c>
      <c r="B91" s="5" t="s">
        <v>720</v>
      </c>
      <c r="C91" s="5" t="s">
        <v>721</v>
      </c>
      <c r="D91" s="431">
        <v>0.3423399790136411</v>
      </c>
      <c r="E91" s="432">
        <v>0.18493684702947139</v>
      </c>
      <c r="F91" s="432">
        <v>0.18092139420580802</v>
      </c>
      <c r="G91" s="432">
        <v>0.12177230046948356</v>
      </c>
      <c r="H91" s="433">
        <v>0.11234089651355839</v>
      </c>
      <c r="I91" s="443">
        <v>0.18846228344639249</v>
      </c>
      <c r="J91" s="690">
        <v>0.17289246145186002</v>
      </c>
      <c r="K91" s="431">
        <v>0.33643410852713179</v>
      </c>
      <c r="L91" s="432">
        <v>0.17485265225933203</v>
      </c>
      <c r="M91" s="432">
        <v>0.17677198975234842</v>
      </c>
      <c r="N91" s="432">
        <v>0.11164465786314526</v>
      </c>
      <c r="O91" s="433">
        <v>0.10940919037199125</v>
      </c>
      <c r="P91" s="773">
        <v>0.17420027816411682</v>
      </c>
      <c r="Q91" s="252">
        <v>0.14699999999999999</v>
      </c>
      <c r="R91" s="442">
        <v>0.1</v>
      </c>
      <c r="S91" s="36">
        <v>0.09</v>
      </c>
    </row>
    <row r="92" spans="1:23" ht="31" x14ac:dyDescent="0.35">
      <c r="A92" s="37" t="s">
        <v>247</v>
      </c>
      <c r="B92" s="5" t="s">
        <v>722</v>
      </c>
      <c r="C92" s="5" t="s">
        <v>723</v>
      </c>
      <c r="D92" s="431">
        <v>0.22038152610441772</v>
      </c>
      <c r="E92" s="432">
        <v>0.10493827160493829</v>
      </c>
      <c r="F92" s="432">
        <v>0.13414634146341461</v>
      </c>
      <c r="G92" s="432">
        <v>0.11036036036036036</v>
      </c>
      <c r="H92" s="433">
        <v>0.20416666666666669</v>
      </c>
      <c r="I92" s="443">
        <v>0.15479863323995954</v>
      </c>
      <c r="J92" s="690">
        <v>0.30846222569983589</v>
      </c>
      <c r="K92" s="431">
        <v>0.23404255319148937</v>
      </c>
      <c r="L92" s="432">
        <v>0.125</v>
      </c>
      <c r="M92" s="432">
        <v>0.14925373134328357</v>
      </c>
      <c r="N92" s="432">
        <v>0.15151515151515152</v>
      </c>
      <c r="O92" s="433">
        <v>0.23529411764705882</v>
      </c>
      <c r="P92" s="773">
        <v>0.22641509433962265</v>
      </c>
      <c r="Q92" s="252">
        <v>0.20100000000000001</v>
      </c>
      <c r="R92" s="442">
        <v>0.17</v>
      </c>
      <c r="S92" s="36">
        <v>0.17</v>
      </c>
    </row>
    <row r="93" spans="1:23" ht="31" x14ac:dyDescent="0.35">
      <c r="A93" s="37" t="s">
        <v>247</v>
      </c>
      <c r="B93" s="5" t="s">
        <v>724</v>
      </c>
      <c r="C93" s="5" t="s">
        <v>725</v>
      </c>
      <c r="D93" s="431">
        <v>0.29487179487179482</v>
      </c>
      <c r="E93" s="432">
        <v>9.8484848484848508E-2</v>
      </c>
      <c r="F93" s="432">
        <v>0.1607142857142857</v>
      </c>
      <c r="G93" s="432">
        <v>0.13095238095238096</v>
      </c>
      <c r="H93" s="433">
        <v>0.23717948717948723</v>
      </c>
      <c r="I93" s="443">
        <v>0.18444055944055943</v>
      </c>
      <c r="J93" s="690">
        <v>0.27577252511795741</v>
      </c>
      <c r="K93" s="431">
        <v>0.30158730158730157</v>
      </c>
      <c r="L93" s="432">
        <v>0.10869565217391304</v>
      </c>
      <c r="M93" s="432">
        <v>0.18181818181818182</v>
      </c>
      <c r="N93" s="432">
        <v>0.2</v>
      </c>
      <c r="O93" s="433">
        <v>0.2857142857142857</v>
      </c>
      <c r="P93" s="773">
        <v>0.25974025974025972</v>
      </c>
      <c r="Q93" s="252">
        <v>0.26800000000000002</v>
      </c>
      <c r="R93" s="442">
        <v>0.25</v>
      </c>
      <c r="S93" s="36">
        <v>0.18</v>
      </c>
    </row>
    <row r="94" spans="1:23" ht="47" thickBot="1" x14ac:dyDescent="0.4">
      <c r="A94" s="38" t="s">
        <v>247</v>
      </c>
      <c r="B94" s="14" t="s">
        <v>726</v>
      </c>
      <c r="C94" s="14" t="s">
        <v>727</v>
      </c>
      <c r="D94" s="782">
        <v>9.722222222222221E-2</v>
      </c>
      <c r="E94" s="687">
        <v>0</v>
      </c>
      <c r="F94" s="687">
        <v>0</v>
      </c>
      <c r="G94" s="687">
        <v>0</v>
      </c>
      <c r="H94" s="790">
        <v>0</v>
      </c>
      <c r="I94" s="689">
        <v>1.9444444444444441E-2</v>
      </c>
      <c r="J94" s="697">
        <v>0.37415909090909089</v>
      </c>
      <c r="K94" s="782">
        <v>0.1</v>
      </c>
      <c r="L94" s="687">
        <v>0</v>
      </c>
      <c r="M94" s="687">
        <v>0</v>
      </c>
      <c r="N94" s="687">
        <v>0</v>
      </c>
      <c r="O94" s="790">
        <v>0</v>
      </c>
      <c r="P94" s="792">
        <v>9.0909090909090912E-2</v>
      </c>
      <c r="Q94" s="793">
        <v>0.12</v>
      </c>
      <c r="R94" s="694">
        <v>0.15</v>
      </c>
      <c r="S94" s="693">
        <v>0.08</v>
      </c>
    </row>
    <row r="95" spans="1:23" ht="16.5" thickTop="1" thickBot="1" x14ac:dyDescent="0.4"/>
    <row r="96" spans="1:23" ht="30" customHeight="1" thickTop="1" x14ac:dyDescent="0.35">
      <c r="A96" s="1044" t="s">
        <v>426</v>
      </c>
      <c r="B96" s="1043"/>
      <c r="C96" s="1043"/>
      <c r="D96" s="1082">
        <v>2022</v>
      </c>
      <c r="E96" s="1043"/>
      <c r="F96" s="1043"/>
      <c r="G96" s="1043"/>
      <c r="H96" s="1043"/>
      <c r="I96" s="1043"/>
      <c r="J96" s="1064"/>
      <c r="K96" s="1043">
        <v>2021</v>
      </c>
      <c r="L96" s="1043"/>
      <c r="M96" s="1043"/>
      <c r="N96" s="1043"/>
      <c r="O96" s="1043"/>
      <c r="P96" s="1063"/>
    </row>
    <row r="97" spans="1:16" ht="31.5" customHeight="1" x14ac:dyDescent="0.35">
      <c r="A97" s="1104" t="s">
        <v>427</v>
      </c>
      <c r="B97" s="1106" t="s">
        <v>428</v>
      </c>
      <c r="C97" s="1106" t="s">
        <v>429</v>
      </c>
      <c r="D97" s="1097" t="s">
        <v>430</v>
      </c>
      <c r="E97" s="1098" t="s">
        <v>289</v>
      </c>
      <c r="F97" s="1098" t="s">
        <v>431</v>
      </c>
      <c r="G97" s="1098" t="s">
        <v>288</v>
      </c>
      <c r="H97" s="1102" t="s">
        <v>287</v>
      </c>
      <c r="I97" s="1100" t="s">
        <v>433</v>
      </c>
      <c r="J97" s="1122" t="s">
        <v>434</v>
      </c>
      <c r="K97" s="1097" t="s">
        <v>430</v>
      </c>
      <c r="L97" s="1098" t="s">
        <v>289</v>
      </c>
      <c r="M97" s="1098" t="s">
        <v>431</v>
      </c>
      <c r="N97" s="1098" t="s">
        <v>288</v>
      </c>
      <c r="O97" s="1102" t="s">
        <v>287</v>
      </c>
      <c r="P97" s="1128" t="s">
        <v>433</v>
      </c>
    </row>
    <row r="98" spans="1:16" x14ac:dyDescent="0.35">
      <c r="A98" s="1104"/>
      <c r="B98" s="1106"/>
      <c r="C98" s="1106"/>
      <c r="D98" s="1097"/>
      <c r="E98" s="1098"/>
      <c r="F98" s="1098"/>
      <c r="G98" s="1098"/>
      <c r="H98" s="1102"/>
      <c r="I98" s="1100"/>
      <c r="J98" s="1122"/>
      <c r="K98" s="1097"/>
      <c r="L98" s="1098"/>
      <c r="M98" s="1098"/>
      <c r="N98" s="1098"/>
      <c r="O98" s="1102"/>
      <c r="P98" s="1128"/>
    </row>
    <row r="99" spans="1:16" ht="24" customHeight="1" x14ac:dyDescent="0.35">
      <c r="A99" s="1073" t="s">
        <v>728</v>
      </c>
      <c r="B99" s="1074"/>
      <c r="C99" s="1074"/>
      <c r="D99" s="266"/>
      <c r="E99" s="267"/>
      <c r="F99" s="267"/>
      <c r="G99" s="267"/>
      <c r="H99" s="268"/>
      <c r="I99" s="324"/>
      <c r="J99" s="696"/>
      <c r="K99" s="266"/>
      <c r="L99" s="267"/>
      <c r="M99" s="267"/>
      <c r="N99" s="267"/>
      <c r="O99" s="268"/>
      <c r="P99" s="700"/>
    </row>
    <row r="100" spans="1:16" x14ac:dyDescent="0.35">
      <c r="A100" s="37" t="s">
        <v>247</v>
      </c>
      <c r="B100" s="5" t="s">
        <v>729</v>
      </c>
      <c r="C100" s="5" t="s">
        <v>721</v>
      </c>
      <c r="D100" s="431">
        <v>0.92943471690875734</v>
      </c>
      <c r="E100" s="432">
        <v>0.99144521626742443</v>
      </c>
      <c r="F100" s="432">
        <v>0.99190853415369851</v>
      </c>
      <c r="G100" s="432">
        <v>0.98966126485365857</v>
      </c>
      <c r="H100" s="433">
        <v>0.98985567400434826</v>
      </c>
      <c r="I100" s="443">
        <v>0.97846108123757747</v>
      </c>
      <c r="J100" s="690">
        <v>0.87782556707284465</v>
      </c>
      <c r="K100" s="431">
        <v>0.93023255813953487</v>
      </c>
      <c r="L100" s="432">
        <v>0.99214145383104124</v>
      </c>
      <c r="M100" s="432">
        <v>0.99274124679760889</v>
      </c>
      <c r="N100" s="432">
        <v>0.9891956782713085</v>
      </c>
      <c r="O100" s="433">
        <v>0.99124726477024072</v>
      </c>
      <c r="P100" s="701">
        <v>0.98487482614742694</v>
      </c>
    </row>
    <row r="101" spans="1:16" x14ac:dyDescent="0.35">
      <c r="A101" s="37" t="s">
        <v>247</v>
      </c>
      <c r="B101" s="5" t="s">
        <v>730</v>
      </c>
      <c r="C101" s="5" t="s">
        <v>721</v>
      </c>
      <c r="D101" s="431">
        <v>1.2852251745148419E-2</v>
      </c>
      <c r="E101" s="432">
        <v>3.2131056823681611E-3</v>
      </c>
      <c r="F101" s="432">
        <v>6.8870393958771377E-4</v>
      </c>
      <c r="G101" s="432">
        <v>3.4128584458348768E-3</v>
      </c>
      <c r="H101" s="433">
        <v>3.3209777170846648E-3</v>
      </c>
      <c r="I101" s="443">
        <v>4.6975795060047671E-3</v>
      </c>
      <c r="J101" s="690">
        <v>1.6995158028210011E-2</v>
      </c>
      <c r="K101" s="431">
        <v>1.2403100775193798E-2</v>
      </c>
      <c r="L101" s="432">
        <v>3.929273084479371E-3</v>
      </c>
      <c r="M101" s="432">
        <v>4.2698548249359521E-4</v>
      </c>
      <c r="N101" s="432">
        <v>3.6014405762304922E-3</v>
      </c>
      <c r="O101" s="433">
        <v>2.1881838074398249E-3</v>
      </c>
      <c r="P101" s="701">
        <v>3.1293463143254518E-3</v>
      </c>
    </row>
    <row r="102" spans="1:16" x14ac:dyDescent="0.35">
      <c r="A102" s="37" t="s">
        <v>247</v>
      </c>
      <c r="B102" s="45" t="s">
        <v>731</v>
      </c>
      <c r="C102" s="45" t="s">
        <v>721</v>
      </c>
      <c r="D102" s="431">
        <v>1.0757396040038785E-2</v>
      </c>
      <c r="E102" s="432">
        <v>2.6280305162643732E-3</v>
      </c>
      <c r="F102" s="432">
        <v>1.4860740191907833E-3</v>
      </c>
      <c r="G102" s="432">
        <v>7.9348031531375834E-4</v>
      </c>
      <c r="H102" s="433">
        <v>1.813928443977047E-4</v>
      </c>
      <c r="I102" s="443">
        <v>3.1692747470410806E-3</v>
      </c>
      <c r="J102" s="690">
        <v>6.8091534440090059E-3</v>
      </c>
      <c r="K102" s="431">
        <v>9.3023255813953487E-3</v>
      </c>
      <c r="L102" s="432">
        <v>9.8231827111984276E-4</v>
      </c>
      <c r="M102" s="432">
        <v>1.2809564474807857E-3</v>
      </c>
      <c r="N102" s="432">
        <v>0</v>
      </c>
      <c r="O102" s="433">
        <v>0</v>
      </c>
      <c r="P102" s="701">
        <v>1.7385257301808068E-3</v>
      </c>
    </row>
    <row r="103" spans="1:16" x14ac:dyDescent="0.35">
      <c r="A103" s="37" t="s">
        <v>247</v>
      </c>
      <c r="B103" s="5" t="s">
        <v>732</v>
      </c>
      <c r="C103" s="5" t="s">
        <v>721</v>
      </c>
      <c r="D103" s="431">
        <v>0</v>
      </c>
      <c r="E103" s="432">
        <v>0</v>
      </c>
      <c r="F103" s="432">
        <v>1.7299911475916073E-3</v>
      </c>
      <c r="G103" s="432">
        <v>1.1680197160170507E-3</v>
      </c>
      <c r="H103" s="433">
        <v>5.5349628618077745E-3</v>
      </c>
      <c r="I103" s="443">
        <v>1.6865947450832863E-3</v>
      </c>
      <c r="J103" s="690">
        <v>2.3075611838020996E-2</v>
      </c>
      <c r="K103" s="431">
        <v>0</v>
      </c>
      <c r="L103" s="432">
        <v>0</v>
      </c>
      <c r="M103" s="432">
        <v>1.7079419299743809E-3</v>
      </c>
      <c r="N103" s="432">
        <v>0</v>
      </c>
      <c r="O103" s="433">
        <v>5.4704595185995622E-3</v>
      </c>
      <c r="P103" s="701">
        <v>1.5646731571627259E-3</v>
      </c>
    </row>
    <row r="104" spans="1:16" x14ac:dyDescent="0.35">
      <c r="A104" s="37" t="s">
        <v>247</v>
      </c>
      <c r="B104" s="5" t="s">
        <v>733</v>
      </c>
      <c r="C104" s="5" t="s">
        <v>721</v>
      </c>
      <c r="D104" s="431">
        <v>9.7050319669183607E-3</v>
      </c>
      <c r="E104" s="432">
        <v>0</v>
      </c>
      <c r="F104" s="432">
        <v>2.4408230428619421E-4</v>
      </c>
      <c r="G104" s="432">
        <v>2.7763240438254486E-3</v>
      </c>
      <c r="H104" s="433">
        <v>9.1074681238615665E-5</v>
      </c>
      <c r="I104" s="443">
        <v>2.5633025992537238E-3</v>
      </c>
      <c r="J104" s="690">
        <v>4.228380889906074E-4</v>
      </c>
      <c r="K104" s="431">
        <v>1.0852713178294573E-2</v>
      </c>
      <c r="L104" s="432">
        <v>0</v>
      </c>
      <c r="M104" s="432">
        <v>4.2698548249359521E-4</v>
      </c>
      <c r="N104" s="432">
        <v>0</v>
      </c>
      <c r="O104" s="433">
        <v>0</v>
      </c>
      <c r="P104" s="701">
        <v>1.3908205841446453E-3</v>
      </c>
    </row>
    <row r="105" spans="1:16" x14ac:dyDescent="0.35">
      <c r="A105" s="37" t="s">
        <v>247</v>
      </c>
      <c r="B105" s="5" t="s">
        <v>734</v>
      </c>
      <c r="C105" s="5" t="s">
        <v>721</v>
      </c>
      <c r="D105" s="431">
        <v>8.0024397503355733E-3</v>
      </c>
      <c r="E105" s="432">
        <v>2.9861196505738416E-4</v>
      </c>
      <c r="F105" s="432">
        <v>4.1545906019874374E-4</v>
      </c>
      <c r="G105" s="432">
        <v>3.8084410914032896E-4</v>
      </c>
      <c r="H105" s="433">
        <v>0</v>
      </c>
      <c r="I105" s="443">
        <v>1.8194709769464058E-3</v>
      </c>
      <c r="J105" s="690">
        <v>3.3828053811916177E-2</v>
      </c>
      <c r="K105" s="431">
        <v>7.7519379844961239E-3</v>
      </c>
      <c r="L105" s="432">
        <v>0</v>
      </c>
      <c r="M105" s="432">
        <v>4.2698548249359521E-4</v>
      </c>
      <c r="N105" s="432">
        <v>1.2004801920768306E-3</v>
      </c>
      <c r="O105" s="433">
        <v>0</v>
      </c>
      <c r="P105" s="701">
        <v>1.2169680111265646E-3</v>
      </c>
    </row>
    <row r="106" spans="1:16" x14ac:dyDescent="0.35">
      <c r="A106" s="37" t="s">
        <v>247</v>
      </c>
      <c r="B106" s="5" t="s">
        <v>735</v>
      </c>
      <c r="C106" s="5" t="s">
        <v>721</v>
      </c>
      <c r="D106" s="431">
        <v>4.5924979413909557E-3</v>
      </c>
      <c r="E106" s="432">
        <v>0</v>
      </c>
      <c r="F106" s="432">
        <v>1.8653191346515883E-3</v>
      </c>
      <c r="G106" s="432">
        <v>6.6467618878900115E-4</v>
      </c>
      <c r="H106" s="433">
        <v>0</v>
      </c>
      <c r="I106" s="443">
        <v>1.424498652966309E-3</v>
      </c>
      <c r="J106" s="690">
        <v>3.7541854421378439E-2</v>
      </c>
      <c r="K106" s="431">
        <v>3.1007751937984496E-3</v>
      </c>
      <c r="L106" s="432">
        <v>0</v>
      </c>
      <c r="M106" s="432">
        <v>1.2809564474807857E-3</v>
      </c>
      <c r="N106" s="432">
        <v>1.2004801920768306E-3</v>
      </c>
      <c r="O106" s="433">
        <v>0</v>
      </c>
      <c r="P106" s="701">
        <v>1.043115438108484E-3</v>
      </c>
    </row>
    <row r="107" spans="1:16" x14ac:dyDescent="0.35">
      <c r="A107" s="37" t="s">
        <v>247</v>
      </c>
      <c r="B107" s="5" t="s">
        <v>736</v>
      </c>
      <c r="C107" s="5" t="s">
        <v>721</v>
      </c>
      <c r="D107" s="431">
        <v>2.4655665647410552E-2</v>
      </c>
      <c r="E107" s="432">
        <v>2.4150355688856728E-3</v>
      </c>
      <c r="F107" s="432">
        <v>1.661836240794975E-3</v>
      </c>
      <c r="G107" s="432">
        <v>1.1425323274209872E-3</v>
      </c>
      <c r="H107" s="433">
        <v>1.0159178911229392E-3</v>
      </c>
      <c r="I107" s="443">
        <v>6.178197535127025E-3</v>
      </c>
      <c r="J107" s="690">
        <v>3.5017632946300749E-3</v>
      </c>
      <c r="K107" s="431">
        <v>2.635658914728678E-2</v>
      </c>
      <c r="L107" s="432">
        <v>2.9469548133596035E-3</v>
      </c>
      <c r="M107" s="432">
        <v>1.7079419299741438E-3</v>
      </c>
      <c r="N107" s="432">
        <v>4.8019207683073217E-3</v>
      </c>
      <c r="O107" s="433">
        <v>1.094091903719896E-3</v>
      </c>
      <c r="P107" s="701">
        <v>5.041724617524339E-3</v>
      </c>
    </row>
    <row r="108" spans="1:16" ht="24" customHeight="1" x14ac:dyDescent="0.35">
      <c r="A108" s="1073" t="s">
        <v>737</v>
      </c>
      <c r="B108" s="1074"/>
      <c r="C108" s="1074"/>
      <c r="D108" s="794"/>
      <c r="E108" s="795"/>
      <c r="F108" s="795"/>
      <c r="G108" s="795"/>
      <c r="H108" s="796"/>
      <c r="I108" s="698"/>
      <c r="J108" s="699"/>
      <c r="K108" s="797"/>
      <c r="L108" s="798"/>
      <c r="M108" s="798"/>
      <c r="N108" s="798"/>
      <c r="O108" s="799"/>
      <c r="P108" s="702"/>
    </row>
    <row r="109" spans="1:16" ht="31" x14ac:dyDescent="0.35">
      <c r="A109" s="37" t="s">
        <v>247</v>
      </c>
      <c r="B109" s="5" t="s">
        <v>729</v>
      </c>
      <c r="C109" s="5" t="s">
        <v>738</v>
      </c>
      <c r="D109" s="431">
        <v>0.91779875097017882</v>
      </c>
      <c r="E109" s="432">
        <v>0.97919314280072089</v>
      </c>
      <c r="F109" s="432">
        <v>0.9792617607013373</v>
      </c>
      <c r="G109" s="432">
        <v>0.95640048988213611</v>
      </c>
      <c r="H109" s="433">
        <v>1</v>
      </c>
      <c r="I109" s="443">
        <v>0.96653082887087471</v>
      </c>
      <c r="J109" s="690">
        <v>0.95950737017398435</v>
      </c>
      <c r="K109" s="431">
        <v>0.91411042944785281</v>
      </c>
      <c r="L109" s="432">
        <v>0.96923076923076923</v>
      </c>
      <c r="M109" s="432">
        <v>0.9850746268656716</v>
      </c>
      <c r="N109" s="432">
        <v>0.94117647058823528</v>
      </c>
      <c r="O109" s="433">
        <v>1</v>
      </c>
      <c r="P109" s="701">
        <v>0.94765840220385678</v>
      </c>
    </row>
    <row r="110" spans="1:16" ht="31" x14ac:dyDescent="0.35">
      <c r="A110" s="37" t="s">
        <v>247</v>
      </c>
      <c r="B110" s="5" t="s">
        <v>730</v>
      </c>
      <c r="C110" s="5" t="s">
        <v>738</v>
      </c>
      <c r="D110" s="431">
        <v>1.4230071860115856E-2</v>
      </c>
      <c r="E110" s="432">
        <v>6.2754409769335143E-3</v>
      </c>
      <c r="F110" s="432">
        <v>0</v>
      </c>
      <c r="G110" s="432">
        <v>1.0775159829664835E-2</v>
      </c>
      <c r="H110" s="433">
        <v>0</v>
      </c>
      <c r="I110" s="443">
        <v>6.2561345333428412E-3</v>
      </c>
      <c r="J110" s="690">
        <v>0</v>
      </c>
      <c r="K110" s="431">
        <v>1.2269938650306749E-2</v>
      </c>
      <c r="L110" s="432">
        <v>1.5384615384615385E-2</v>
      </c>
      <c r="M110" s="432">
        <v>0</v>
      </c>
      <c r="N110" s="432">
        <v>2.9411764705882353E-2</v>
      </c>
      <c r="O110" s="433">
        <v>0</v>
      </c>
      <c r="P110" s="701">
        <v>1.1019283746556474E-2</v>
      </c>
    </row>
    <row r="111" spans="1:16" x14ac:dyDescent="0.35">
      <c r="A111" s="37" t="s">
        <v>247</v>
      </c>
      <c r="B111" s="45" t="s">
        <v>731</v>
      </c>
      <c r="C111" s="45" t="s">
        <v>721</v>
      </c>
      <c r="D111" s="431">
        <v>5.9108818145603452E-3</v>
      </c>
      <c r="E111" s="432">
        <v>0</v>
      </c>
      <c r="F111" s="432">
        <v>0</v>
      </c>
      <c r="G111" s="432">
        <v>0</v>
      </c>
      <c r="H111" s="433">
        <v>0</v>
      </c>
      <c r="I111" s="443">
        <v>1.1821763629120689E-3</v>
      </c>
      <c r="J111" s="690">
        <v>3.0148639036178371E-2</v>
      </c>
      <c r="K111" s="431">
        <v>6.1349693251533744E-3</v>
      </c>
      <c r="L111" s="432">
        <v>0</v>
      </c>
      <c r="M111" s="432">
        <v>0</v>
      </c>
      <c r="N111" s="432">
        <v>0</v>
      </c>
      <c r="O111" s="433">
        <v>0</v>
      </c>
      <c r="P111" s="701">
        <v>2.7548209366391185E-3</v>
      </c>
    </row>
    <row r="112" spans="1:16" ht="31" x14ac:dyDescent="0.35">
      <c r="A112" s="37" t="s">
        <v>247</v>
      </c>
      <c r="B112" s="5" t="s">
        <v>732</v>
      </c>
      <c r="C112" s="5" t="s">
        <v>738</v>
      </c>
      <c r="D112" s="431">
        <v>0</v>
      </c>
      <c r="E112" s="432">
        <v>0</v>
      </c>
      <c r="F112" s="432">
        <v>0</v>
      </c>
      <c r="G112" s="432">
        <v>0</v>
      </c>
      <c r="H112" s="433">
        <v>0</v>
      </c>
      <c r="I112" s="443">
        <v>0</v>
      </c>
      <c r="J112" s="690">
        <v>0</v>
      </c>
      <c r="K112" s="431">
        <v>0</v>
      </c>
      <c r="L112" s="432">
        <v>0</v>
      </c>
      <c r="M112" s="432">
        <v>0</v>
      </c>
      <c r="N112" s="432">
        <v>0</v>
      </c>
      <c r="O112" s="433">
        <v>0</v>
      </c>
      <c r="P112" s="701">
        <v>0</v>
      </c>
    </row>
    <row r="113" spans="1:35" ht="31" x14ac:dyDescent="0.35">
      <c r="A113" s="37" t="s">
        <v>247</v>
      </c>
      <c r="B113" s="5" t="s">
        <v>733</v>
      </c>
      <c r="C113" s="5" t="s">
        <v>738</v>
      </c>
      <c r="D113" s="431">
        <v>5.9108818145603452E-3</v>
      </c>
      <c r="E113" s="432">
        <v>0</v>
      </c>
      <c r="F113" s="432">
        <v>0</v>
      </c>
      <c r="G113" s="432">
        <v>0</v>
      </c>
      <c r="H113" s="433">
        <v>0</v>
      </c>
      <c r="I113" s="443">
        <v>1.1821763629120689E-3</v>
      </c>
      <c r="J113" s="690">
        <v>0</v>
      </c>
      <c r="K113" s="431">
        <v>6.1349693251533744E-3</v>
      </c>
      <c r="L113" s="432">
        <v>0</v>
      </c>
      <c r="M113" s="432">
        <v>0</v>
      </c>
      <c r="N113" s="432">
        <v>0</v>
      </c>
      <c r="O113" s="433">
        <v>0</v>
      </c>
      <c r="P113" s="701">
        <v>2.7548209366391185E-3</v>
      </c>
    </row>
    <row r="114" spans="1:35" ht="31" x14ac:dyDescent="0.35">
      <c r="A114" s="37" t="s">
        <v>247</v>
      </c>
      <c r="B114" s="5" t="s">
        <v>734</v>
      </c>
      <c r="C114" s="5" t="s">
        <v>738</v>
      </c>
      <c r="D114" s="431">
        <v>1.320182133910903E-2</v>
      </c>
      <c r="E114" s="432">
        <v>0</v>
      </c>
      <c r="F114" s="432">
        <v>0</v>
      </c>
      <c r="G114" s="432">
        <v>0</v>
      </c>
      <c r="H114" s="433">
        <v>0</v>
      </c>
      <c r="I114" s="443">
        <v>2.640364267821806E-3</v>
      </c>
      <c r="J114" s="690">
        <v>0</v>
      </c>
      <c r="K114" s="431">
        <v>6.1349693251533744E-3</v>
      </c>
      <c r="L114" s="432">
        <v>0</v>
      </c>
      <c r="M114" s="432">
        <v>0</v>
      </c>
      <c r="N114" s="432">
        <v>0</v>
      </c>
      <c r="O114" s="433">
        <v>0</v>
      </c>
      <c r="P114" s="701">
        <v>2.7548209366391185E-3</v>
      </c>
    </row>
    <row r="115" spans="1:35" ht="31" x14ac:dyDescent="0.35">
      <c r="A115" s="37" t="s">
        <v>247</v>
      </c>
      <c r="B115" s="5" t="s">
        <v>735</v>
      </c>
      <c r="C115" s="5" t="s">
        <v>738</v>
      </c>
      <c r="D115" s="431">
        <v>5.9108818145603452E-3</v>
      </c>
      <c r="E115" s="432">
        <v>0</v>
      </c>
      <c r="F115" s="432">
        <v>6.778449649754624E-3</v>
      </c>
      <c r="G115" s="432">
        <v>3.2824350288199008E-2</v>
      </c>
      <c r="H115" s="433">
        <v>0</v>
      </c>
      <c r="I115" s="443">
        <v>9.1027363505027971E-3</v>
      </c>
      <c r="J115" s="690">
        <v>0</v>
      </c>
      <c r="K115" s="431">
        <v>6.1349693251533744E-3</v>
      </c>
      <c r="L115" s="432">
        <v>0</v>
      </c>
      <c r="M115" s="432">
        <v>0</v>
      </c>
      <c r="N115" s="432">
        <v>2.9411764705882353E-2</v>
      </c>
      <c r="O115" s="433">
        <v>0</v>
      </c>
      <c r="P115" s="701">
        <v>5.5096418732782371E-3</v>
      </c>
    </row>
    <row r="116" spans="1:35" ht="31.5" thickBot="1" x14ac:dyDescent="0.4">
      <c r="A116" s="38" t="s">
        <v>247</v>
      </c>
      <c r="B116" s="14" t="s">
        <v>739</v>
      </c>
      <c r="C116" s="14" t="s">
        <v>738</v>
      </c>
      <c r="D116" s="782">
        <v>3.703671038691525E-2</v>
      </c>
      <c r="E116" s="687">
        <v>1.4531416222345347E-2</v>
      </c>
      <c r="F116" s="687">
        <v>1.3959789648907992E-2</v>
      </c>
      <c r="G116" s="687">
        <v>0</v>
      </c>
      <c r="H116" s="790">
        <v>0</v>
      </c>
      <c r="I116" s="689">
        <v>1.3105583251633718E-2</v>
      </c>
      <c r="J116" s="697">
        <v>1.0335657456503902E-2</v>
      </c>
      <c r="K116" s="782">
        <v>4.9079754601227044E-2</v>
      </c>
      <c r="L116" s="687">
        <v>1.5384615384615385E-2</v>
      </c>
      <c r="M116" s="687">
        <v>1.4925373134328358E-2</v>
      </c>
      <c r="N116" s="687">
        <v>0</v>
      </c>
      <c r="O116" s="790">
        <v>0</v>
      </c>
      <c r="P116" s="703">
        <v>2.7548209366391185E-2</v>
      </c>
    </row>
    <row r="117" spans="1:35" ht="16" thickTop="1" x14ac:dyDescent="0.35">
      <c r="D117" s="9"/>
      <c r="E117" s="9"/>
      <c r="F117" s="9"/>
      <c r="G117" s="9"/>
      <c r="H117" s="9"/>
      <c r="I117" s="8"/>
      <c r="J117" s="8"/>
      <c r="K117" s="9"/>
      <c r="L117" s="9"/>
      <c r="M117" s="9"/>
      <c r="N117" s="9"/>
      <c r="O117" s="9"/>
      <c r="P117" s="9"/>
      <c r="Q117" s="69"/>
      <c r="R117" s="8"/>
      <c r="S117" s="9"/>
      <c r="T117" s="9"/>
      <c r="U117" s="9"/>
      <c r="V117" s="9"/>
      <c r="W117" s="9"/>
      <c r="X117" s="9"/>
      <c r="Y117" s="8"/>
      <c r="Z117" s="8"/>
      <c r="AA117" s="9"/>
      <c r="AB117" s="9"/>
      <c r="AC117" s="9"/>
      <c r="AD117" s="9"/>
      <c r="AE117" s="9"/>
      <c r="AF117" s="9"/>
      <c r="AG117" s="8"/>
      <c r="AH117" s="8"/>
      <c r="AI117" s="9"/>
    </row>
    <row r="118" spans="1:35" x14ac:dyDescent="0.35">
      <c r="A118" s="1069" t="s">
        <v>927</v>
      </c>
      <c r="B118" s="1069"/>
      <c r="C118" s="1069"/>
      <c r="D118" s="9"/>
      <c r="E118" s="9"/>
      <c r="F118" s="9"/>
      <c r="G118" s="9"/>
      <c r="H118" s="9"/>
      <c r="I118" s="8"/>
      <c r="J118" s="8"/>
      <c r="K118" s="9"/>
      <c r="L118" s="9"/>
      <c r="M118" s="9"/>
      <c r="N118" s="9"/>
      <c r="O118" s="9"/>
      <c r="P118" s="9"/>
      <c r="Q118" s="69"/>
      <c r="R118" s="8"/>
      <c r="S118" s="9"/>
      <c r="T118" s="9"/>
      <c r="U118" s="9"/>
      <c r="V118" s="9"/>
      <c r="W118" s="9"/>
      <c r="X118" s="9"/>
      <c r="Y118" s="8"/>
      <c r="Z118" s="8"/>
      <c r="AA118" s="9"/>
      <c r="AB118" s="9"/>
      <c r="AC118" s="9"/>
      <c r="AD118" s="9"/>
      <c r="AE118" s="9"/>
      <c r="AF118" s="9"/>
      <c r="AG118" s="8"/>
      <c r="AH118" s="8"/>
      <c r="AI118" s="9"/>
    </row>
    <row r="119" spans="1:35" ht="62.5" customHeight="1" x14ac:dyDescent="0.35">
      <c r="A119" s="1083" t="s">
        <v>952</v>
      </c>
      <c r="B119" s="1083"/>
      <c r="C119" s="1083"/>
    </row>
    <row r="120" spans="1:35" x14ac:dyDescent="0.35">
      <c r="A120" s="1069" t="s">
        <v>740</v>
      </c>
      <c r="B120" s="1069"/>
      <c r="C120" s="1069"/>
    </row>
    <row r="121" spans="1:35" x14ac:dyDescent="0.35">
      <c r="A121" s="1083" t="s">
        <v>929</v>
      </c>
      <c r="B121" s="1083"/>
      <c r="C121" s="1083"/>
    </row>
    <row r="122" spans="1:35" x14ac:dyDescent="0.35">
      <c r="A122" s="1069"/>
      <c r="B122" s="1069"/>
      <c r="C122" s="1069"/>
    </row>
  </sheetData>
  <sheetProtection algorithmName="SHA-512" hashValue="F7UjxpoR6GEsaNZmlzxjv6oVTql54TtKR1aLOEeQhxJQwIesq+nb5kzg6LVs/kIwaJGfFj+oQ77PHXhBriwcTA==" saltValue="IoxIKrTz9WaeP1UbrqtTPw==" spinCount="100000" sheet="1" objects="1" scenarios="1"/>
  <mergeCells count="183">
    <mergeCell ref="A99:C99"/>
    <mergeCell ref="H97:H98"/>
    <mergeCell ref="I97:I98"/>
    <mergeCell ref="J97:J98"/>
    <mergeCell ref="A122:C122"/>
    <mergeCell ref="A108:C108"/>
    <mergeCell ref="A118:C118"/>
    <mergeCell ref="A119:C119"/>
    <mergeCell ref="A120:C120"/>
    <mergeCell ref="A121:C121"/>
    <mergeCell ref="Q88:Q89"/>
    <mergeCell ref="R88:R89"/>
    <mergeCell ref="S88:S89"/>
    <mergeCell ref="A90:C90"/>
    <mergeCell ref="A96:C96"/>
    <mergeCell ref="D96:J96"/>
    <mergeCell ref="K96:P96"/>
    <mergeCell ref="A97:A98"/>
    <mergeCell ref="B97:B98"/>
    <mergeCell ref="C97:C98"/>
    <mergeCell ref="D97:D98"/>
    <mergeCell ref="K97:K98"/>
    <mergeCell ref="E97:E98"/>
    <mergeCell ref="F97:F98"/>
    <mergeCell ref="G97:G98"/>
    <mergeCell ref="L97:L98"/>
    <mergeCell ref="M97:M98"/>
    <mergeCell ref="N97:N98"/>
    <mergeCell ref="O97:O98"/>
    <mergeCell ref="P97:P98"/>
    <mergeCell ref="A81:C81"/>
    <mergeCell ref="A84:C84"/>
    <mergeCell ref="A87:C87"/>
    <mergeCell ref="D87:J87"/>
    <mergeCell ref="K87:P87"/>
    <mergeCell ref="P79:P80"/>
    <mergeCell ref="Q79:Q80"/>
    <mergeCell ref="R79:R80"/>
    <mergeCell ref="A88:A89"/>
    <mergeCell ref="B88:B89"/>
    <mergeCell ref="C88:C89"/>
    <mergeCell ref="D88:D89"/>
    <mergeCell ref="E88:E89"/>
    <mergeCell ref="F88:F89"/>
    <mergeCell ref="G88:G89"/>
    <mergeCell ref="H88:H89"/>
    <mergeCell ref="I88:I89"/>
    <mergeCell ref="J88:J89"/>
    <mergeCell ref="K88:K89"/>
    <mergeCell ref="L88:L89"/>
    <mergeCell ref="M88:M89"/>
    <mergeCell ref="N88:N89"/>
    <mergeCell ref="O88:O89"/>
    <mergeCell ref="P88:P89"/>
    <mergeCell ref="T78:U78"/>
    <mergeCell ref="V78:W78"/>
    <mergeCell ref="A79:A80"/>
    <mergeCell ref="B79:B80"/>
    <mergeCell ref="C79:C80"/>
    <mergeCell ref="D79:D80"/>
    <mergeCell ref="E79:E80"/>
    <mergeCell ref="F79:F80"/>
    <mergeCell ref="G79:G80"/>
    <mergeCell ref="H79:H80"/>
    <mergeCell ref="I79:I80"/>
    <mergeCell ref="J79:J80"/>
    <mergeCell ref="S79:S80"/>
    <mergeCell ref="T79:T80"/>
    <mergeCell ref="U79:U80"/>
    <mergeCell ref="K79:K80"/>
    <mergeCell ref="L79:L80"/>
    <mergeCell ref="M79:M80"/>
    <mergeCell ref="N79:N80"/>
    <mergeCell ref="O79:O80"/>
    <mergeCell ref="V79:V80"/>
    <mergeCell ref="W79:W80"/>
    <mergeCell ref="Q70:Q71"/>
    <mergeCell ref="R70:R71"/>
    <mergeCell ref="S70:S71"/>
    <mergeCell ref="A72:C72"/>
    <mergeCell ref="J70:J71"/>
    <mergeCell ref="K70:K71"/>
    <mergeCell ref="L70:L71"/>
    <mergeCell ref="A73:C73"/>
    <mergeCell ref="A78:C78"/>
    <mergeCell ref="D78:J78"/>
    <mergeCell ref="K78:Q78"/>
    <mergeCell ref="R78:S78"/>
    <mergeCell ref="A64:C64"/>
    <mergeCell ref="A69:C69"/>
    <mergeCell ref="D69:J69"/>
    <mergeCell ref="K69:P69"/>
    <mergeCell ref="A70:A71"/>
    <mergeCell ref="B70:B71"/>
    <mergeCell ref="C70:C71"/>
    <mergeCell ref="D70:D71"/>
    <mergeCell ref="E70:E71"/>
    <mergeCell ref="F70:F71"/>
    <mergeCell ref="M70:M71"/>
    <mergeCell ref="N70:N71"/>
    <mergeCell ref="G70:G71"/>
    <mergeCell ref="H70:H71"/>
    <mergeCell ref="I70:I71"/>
    <mergeCell ref="O70:O71"/>
    <mergeCell ref="P70:P71"/>
    <mergeCell ref="A40:C40"/>
    <mergeCell ref="A43:C43"/>
    <mergeCell ref="B44:B45"/>
    <mergeCell ref="B46:B47"/>
    <mergeCell ref="A48:C48"/>
    <mergeCell ref="A51:C51"/>
    <mergeCell ref="A53:C53"/>
    <mergeCell ref="A54:C54"/>
    <mergeCell ref="A61:C61"/>
    <mergeCell ref="A23:A24"/>
    <mergeCell ref="B23:B24"/>
    <mergeCell ref="A25:A26"/>
    <mergeCell ref="B25:B26"/>
    <mergeCell ref="A27:C27"/>
    <mergeCell ref="A30:C30"/>
    <mergeCell ref="A31:A33"/>
    <mergeCell ref="A34:A36"/>
    <mergeCell ref="A37:A39"/>
    <mergeCell ref="A13:C13"/>
    <mergeCell ref="A14:C14"/>
    <mergeCell ref="A15:C15"/>
    <mergeCell ref="A16:A17"/>
    <mergeCell ref="B16:B17"/>
    <mergeCell ref="A19:A20"/>
    <mergeCell ref="B19:B20"/>
    <mergeCell ref="A21:A22"/>
    <mergeCell ref="B21:B22"/>
    <mergeCell ref="AI11:AI12"/>
    <mergeCell ref="AJ11:AJ12"/>
    <mergeCell ref="AK11:AK12"/>
    <mergeCell ref="AL11:AL12"/>
    <mergeCell ref="AM11:AM12"/>
    <mergeCell ref="AN11:AN12"/>
    <mergeCell ref="AO11:AO12"/>
    <mergeCell ref="AP11:AP12"/>
    <mergeCell ref="AQ11:AQ12"/>
    <mergeCell ref="Z11:Z12"/>
    <mergeCell ref="AA11:AA12"/>
    <mergeCell ref="AB11:AB12"/>
    <mergeCell ref="AC11:AC12"/>
    <mergeCell ref="AD11:AD12"/>
    <mergeCell ref="AE11:AE12"/>
    <mergeCell ref="AF11:AF12"/>
    <mergeCell ref="AG11:AG12"/>
    <mergeCell ref="AH11:AH12"/>
    <mergeCell ref="Q11:Q12"/>
    <mergeCell ref="R11:R12"/>
    <mergeCell ref="S11:S12"/>
    <mergeCell ref="T11:T12"/>
    <mergeCell ref="U11:U12"/>
    <mergeCell ref="V11:V12"/>
    <mergeCell ref="W11:W12"/>
    <mergeCell ref="X11:X12"/>
    <mergeCell ref="Y11:Y12"/>
    <mergeCell ref="A2:C5"/>
    <mergeCell ref="A8:C8"/>
    <mergeCell ref="A10:C10"/>
    <mergeCell ref="D10:K10"/>
    <mergeCell ref="L10:S10"/>
    <mergeCell ref="T10:AA10"/>
    <mergeCell ref="AB10:AI10"/>
    <mergeCell ref="AJ10:AQ10"/>
    <mergeCell ref="A11:A12"/>
    <mergeCell ref="B11:B12"/>
    <mergeCell ref="C11:C12"/>
    <mergeCell ref="D11:D12"/>
    <mergeCell ref="E11:E12"/>
    <mergeCell ref="F11:F12"/>
    <mergeCell ref="G11:G12"/>
    <mergeCell ref="H11:H12"/>
    <mergeCell ref="I11:I12"/>
    <mergeCell ref="J11:J12"/>
    <mergeCell ref="K11:K12"/>
    <mergeCell ref="L11:L12"/>
    <mergeCell ref="M11:M12"/>
    <mergeCell ref="N11:N12"/>
    <mergeCell ref="O11:O12"/>
    <mergeCell ref="P11:P12"/>
  </mergeCells>
  <phoneticPr fontId="7" type="noConversion"/>
  <pageMargins left="0.7" right="0.7" top="0.75" bottom="0.75" header="0.3" footer="0.3"/>
  <pageSetup orientation="portrait" r:id="rId1"/>
  <ignoredErrors>
    <ignoredError sqref="A49:A50" twoDigitTextYear="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BCCA74B9968404180C2B0794F5DD92B" ma:contentTypeVersion="19" ma:contentTypeDescription="Crear nuevo documento." ma:contentTypeScope="" ma:versionID="8e0803d7f02f83ee2d761ac80a75dab2">
  <xsd:schema xmlns:xsd="http://www.w3.org/2001/XMLSchema" xmlns:xs="http://www.w3.org/2001/XMLSchema" xmlns:p="http://schemas.microsoft.com/office/2006/metadata/properties" xmlns:ns2="63f6bc9c-c4a4-4329-bc2a-3f6ed1b884f1" xmlns:ns3="8854263a-1cb6-4993-82bb-d977cdb56451" targetNamespace="http://schemas.microsoft.com/office/2006/metadata/properties" ma:root="true" ma:fieldsID="7e7818ca284a1b2951ad11eb8a7ea9ff" ns2:_="" ns3:_="">
    <xsd:import namespace="63f6bc9c-c4a4-4329-bc2a-3f6ed1b884f1"/>
    <xsd:import namespace="8854263a-1cb6-4993-82bb-d977cdb5645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3:TaxCatchAll" minOccurs="0"/>
                <xsd:element ref="ns2:lcf76f155ced4ddcb4097134ff3c332f" minOccurs="0"/>
                <xsd:element ref="ns2:Primeraentreg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f6bc9c-c4a4-4329-bc2a-3f6ed1b884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28be5a06-85e3-4ae6-84c1-6e852909932b" ma:termSetId="09814cd3-568e-fe90-9814-8d621ff8fb84" ma:anchorId="fba54fb3-c3e1-fe81-a776-ca4b69148c4d" ma:open="true" ma:isKeyword="false">
      <xsd:complexType>
        <xsd:sequence>
          <xsd:element ref="pc:Terms" minOccurs="0" maxOccurs="1"/>
        </xsd:sequence>
      </xsd:complexType>
    </xsd:element>
    <xsd:element name="Primeraentrega" ma:index="23" nillable="true" ma:displayName="Primera entrega" ma:default="1" ma:format="Dropdown" ma:internalName="Primeraentrega">
      <xsd:simpleType>
        <xsd:restriction base="dms:Boolean"/>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854263a-1cb6-4993-82bb-d977cdb56451"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5b41d7f1-0cac-4073-b0c4-0d2e086ebc80}" ma:internalName="TaxCatchAll" ma:showField="CatchAllData" ma:web="8854263a-1cb6-4993-82bb-d977cdb5645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3f6bc9c-c4a4-4329-bc2a-3f6ed1b884f1">
      <Terms xmlns="http://schemas.microsoft.com/office/infopath/2007/PartnerControls"/>
    </lcf76f155ced4ddcb4097134ff3c332f>
    <TaxCatchAll xmlns="8854263a-1cb6-4993-82bb-d977cdb56451" xsi:nil="true"/>
    <Primeraentrega xmlns="63f6bc9c-c4a4-4329-bc2a-3f6ed1b884f1">true</Primeraentrega>
  </documentManagement>
</p:properties>
</file>

<file path=customXml/itemProps1.xml><?xml version="1.0" encoding="utf-8"?>
<ds:datastoreItem xmlns:ds="http://schemas.openxmlformats.org/officeDocument/2006/customXml" ds:itemID="{A8EC29E0-0099-4419-8358-60B2BDDB8A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f6bc9c-c4a4-4329-bc2a-3f6ed1b884f1"/>
    <ds:schemaRef ds:uri="8854263a-1cb6-4993-82bb-d977cdb564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B80FA51-13DE-42F1-BF45-DD78225F4678}">
  <ds:schemaRefs>
    <ds:schemaRef ds:uri="http://schemas.microsoft.com/sharepoint/v3/contenttype/forms"/>
  </ds:schemaRefs>
</ds:datastoreItem>
</file>

<file path=customXml/itemProps3.xml><?xml version="1.0" encoding="utf-8"?>
<ds:datastoreItem xmlns:ds="http://schemas.openxmlformats.org/officeDocument/2006/customXml" ds:itemID="{D7B7C841-91BB-4E10-A1A1-40DE8909CC93}">
  <ds:schemaRefs>
    <ds:schemaRef ds:uri="http://schemas.microsoft.com/office/2006/documentManagement/types"/>
    <ds:schemaRef ds:uri="http://schemas.microsoft.com/office/2006/metadata/properties"/>
    <ds:schemaRef ds:uri="8854263a-1cb6-4993-82bb-d977cdb56451"/>
    <ds:schemaRef ds:uri="http://purl.org/dc/terms/"/>
    <ds:schemaRef ds:uri="http://purl.org/dc/dcmitype/"/>
    <ds:schemaRef ds:uri="http://schemas.microsoft.com/office/infopath/2007/PartnerControls"/>
    <ds:schemaRef ds:uri="http://schemas.openxmlformats.org/package/2006/metadata/core-properties"/>
    <ds:schemaRef ds:uri="63f6bc9c-c4a4-4329-bc2a-3f6ed1b884f1"/>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Introduction</vt:lpstr>
      <vt:lpstr>Tab index</vt:lpstr>
      <vt:lpstr>GRI - SDG Index</vt:lpstr>
      <vt:lpstr>External Verification Reports</vt:lpstr>
      <vt:lpstr>Economic</vt:lpstr>
      <vt:lpstr>Corporate Governance</vt:lpstr>
      <vt:lpstr>Compliance</vt:lpstr>
      <vt:lpstr>Supply</vt:lpstr>
      <vt:lpstr>Labour Practice</vt:lpstr>
      <vt:lpstr>Health and Safety</vt:lpstr>
      <vt:lpstr>Environment</vt:lpstr>
      <vt:lpstr>ICMM Water Commitments</vt:lpstr>
      <vt:lpstr>ICMM Water - MD</vt:lpstr>
      <vt:lpstr>ICMM Water - MD Operations</vt:lpstr>
      <vt:lpstr>SASB - MD</vt:lpstr>
      <vt:lpstr>Copper Mark</vt:lpstr>
      <vt:lpstr>Performance Expectations ICMM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Alejandra Cueto</dc:creator>
  <cp:keywords/>
  <dc:description/>
  <cp:lastModifiedBy>Sergio Puebla San Juan</cp:lastModifiedBy>
  <cp:revision/>
  <dcterms:created xsi:type="dcterms:W3CDTF">2022-01-03T13:30:38Z</dcterms:created>
  <dcterms:modified xsi:type="dcterms:W3CDTF">2023-05-04T14:57:12Z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0x0101002BCCA74B9968404180C2B0794F5DD92B</vt:lpwstr>
  </property>
  <property fmtid="{D5CDD505-2E9C-101B-9397-08002B2CF9AE}" pid="3" name="MediaServiceImageTags">
    <vt:lpwstr/>
  </property>
</Properties>
</file>